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955" windowHeight="8760" activeTab="0"/>
  </bookViews>
  <sheets>
    <sheet name="Sheet1" sheetId="1" r:id="rId1"/>
    <sheet name="Sheet2" sheetId="2" r:id="rId2"/>
    <sheet name="Sheet3" sheetId="3" r:id="rId3"/>
  </sheets>
  <definedNames>
    <definedName name="NewUGTransferAdmissions">'Sheet1'!$A$3:$H$136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<sst xmlns="http://schemas.openxmlformats.org/spreadsheetml/2006/main" count="421" uniqueCount="279">
  <si>
    <t>ANT</t>
  </si>
  <si>
    <t>A102</t>
  </si>
  <si>
    <t>Anthropology BA</t>
  </si>
  <si>
    <t>A185</t>
  </si>
  <si>
    <t>Sociology BA</t>
  </si>
  <si>
    <t>BIO</t>
  </si>
  <si>
    <t>E106</t>
  </si>
  <si>
    <t>Biology BSED</t>
  </si>
  <si>
    <t>S106</t>
  </si>
  <si>
    <t>Biology BS</t>
  </si>
  <si>
    <t>S107</t>
  </si>
  <si>
    <t>Biology: Microbiology BS</t>
  </si>
  <si>
    <t>S108</t>
  </si>
  <si>
    <t>Biology: Ecology/Conserv BS</t>
  </si>
  <si>
    <t>S109</t>
  </si>
  <si>
    <t>Biology: Medical Technology BS</t>
  </si>
  <si>
    <t>S115</t>
  </si>
  <si>
    <t>Biology: Cell &amp; Molecular BS</t>
  </si>
  <si>
    <t>S116</t>
  </si>
  <si>
    <t>Biology: Marine Science</t>
  </si>
  <si>
    <t>CHE</t>
  </si>
  <si>
    <t>E112</t>
  </si>
  <si>
    <t>Chemistry BSED</t>
  </si>
  <si>
    <t>S111</t>
  </si>
  <si>
    <t>Chemistry-Biology  BS</t>
  </si>
  <si>
    <t>S112</t>
  </si>
  <si>
    <t>Chemistry BS</t>
  </si>
  <si>
    <t>S129</t>
  </si>
  <si>
    <t>Foren &amp; Toxicol Chemistry BS</t>
  </si>
  <si>
    <t>COM</t>
  </si>
  <si>
    <t>A188</t>
  </si>
  <si>
    <t>Communication Studies BA</t>
  </si>
  <si>
    <t>CSC</t>
  </si>
  <si>
    <t>S118</t>
  </si>
  <si>
    <t>Computer Science BS</t>
  </si>
  <si>
    <t>ENG</t>
  </si>
  <si>
    <t>A146</t>
  </si>
  <si>
    <t>English BA: Literature</t>
  </si>
  <si>
    <t>A147</t>
  </si>
  <si>
    <t>English BA: Writings</t>
  </si>
  <si>
    <t>E128</t>
  </si>
  <si>
    <t>English BSED: Literature</t>
  </si>
  <si>
    <t>ESC</t>
  </si>
  <si>
    <t>E123</t>
  </si>
  <si>
    <t>Earth-Space Science BSED</t>
  </si>
  <si>
    <t>S122</t>
  </si>
  <si>
    <t>Geoscience : Earth Systems BS</t>
  </si>
  <si>
    <t>S124</t>
  </si>
  <si>
    <t>Geoscience: Geology BS</t>
  </si>
  <si>
    <t>FLG</t>
  </si>
  <si>
    <t>A130</t>
  </si>
  <si>
    <t>French BA</t>
  </si>
  <si>
    <t>A134</t>
  </si>
  <si>
    <t>German BA</t>
  </si>
  <si>
    <t>A171</t>
  </si>
  <si>
    <t>Russian BA</t>
  </si>
  <si>
    <t>A186</t>
  </si>
  <si>
    <t>Spanish BA</t>
  </si>
  <si>
    <t>HIS</t>
  </si>
  <si>
    <t>A137</t>
  </si>
  <si>
    <t>History BA</t>
  </si>
  <si>
    <t>LSP</t>
  </si>
  <si>
    <t>A141</t>
  </si>
  <si>
    <t>Liberal Studies: Arts &amp; Sci BA</t>
  </si>
  <si>
    <t>S100</t>
  </si>
  <si>
    <t>Pharmaceutical Product Dev BS</t>
  </si>
  <si>
    <t>S141</t>
  </si>
  <si>
    <t>Liberal Studies: Sci/Math BS</t>
  </si>
  <si>
    <t>S322</t>
  </si>
  <si>
    <t>Liberal Studies: Profession BS</t>
  </si>
  <si>
    <t>MAT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</si>
  <si>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</si>
  <si>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</si>
  <si>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</si>
  <si>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</si>
  <si>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</si>
  <si>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</si>
  <si>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</si>
  <si>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Mathematics: Industrial BS</t>
  </si>
  <si>
    <t>A521</t>
  </si>
  <si>
    <t>Mathematics: Computational BS</t>
  </si>
  <si>
    <t>A522</t>
  </si>
  <si>
    <t>Mathematics: Statistics BS</t>
  </si>
  <si>
    <t>E144</t>
  </si>
  <si>
    <t>Mathematics BSED</t>
  </si>
  <si>
    <t>PHI</t>
  </si>
  <si>
    <t>A157</t>
  </si>
  <si>
    <t>Philosophy BA</t>
  </si>
  <si>
    <t>PHY</t>
  </si>
  <si>
    <t>S159</t>
  </si>
  <si>
    <t>Physics BS</t>
  </si>
  <si>
    <t>S160</t>
  </si>
  <si>
    <t>Physics-Engineering BS</t>
  </si>
  <si>
    <t>PSY</t>
  </si>
  <si>
    <t>A168</t>
  </si>
  <si>
    <t>Psychology BA</t>
  </si>
  <si>
    <t>WOS</t>
  </si>
  <si>
    <t>A230</t>
  </si>
  <si>
    <t>Women's and Gender Studies BA</t>
  </si>
  <si>
    <t>ACC</t>
  </si>
  <si>
    <t>L455</t>
  </si>
  <si>
    <t>Pre-Business Accounting BS</t>
  </si>
  <si>
    <t>CRJ</t>
  </si>
  <si>
    <t>S119</t>
  </si>
  <si>
    <t>Criminal Justice BS</t>
  </si>
  <si>
    <t>S120</t>
  </si>
  <si>
    <t>Criminal Justice BS (Phila)</t>
  </si>
  <si>
    <t>ECO</t>
  </si>
  <si>
    <t>F455</t>
  </si>
  <si>
    <t>Pre-Business: Eco-Finance  BS</t>
  </si>
  <si>
    <t>GEO</t>
  </si>
  <si>
    <t>A133</t>
  </si>
  <si>
    <t>Geography BA</t>
  </si>
  <si>
    <t>GVT</t>
  </si>
  <si>
    <t>A162</t>
  </si>
  <si>
    <t>Poli Sci:Applied Pub Policy BA</t>
  </si>
  <si>
    <t>A163</t>
  </si>
  <si>
    <t>Polit Sci : Int'l Relations BA</t>
  </si>
  <si>
    <t>A164</t>
  </si>
  <si>
    <t>Political Science BA</t>
  </si>
  <si>
    <t>MGT</t>
  </si>
  <si>
    <t>M455</t>
  </si>
  <si>
    <t>Pre-Business:Management BS</t>
  </si>
  <si>
    <t>MKT</t>
  </si>
  <si>
    <t>K455</t>
  </si>
  <si>
    <t>Pre-Business:Marketing BS</t>
  </si>
  <si>
    <t>SWK</t>
  </si>
  <si>
    <t>A184</t>
  </si>
  <si>
    <t>Social Work BSW</t>
  </si>
  <si>
    <t>A187</t>
  </si>
  <si>
    <t>Social Work BSW (Phila)</t>
  </si>
  <si>
    <t>EDS</t>
  </si>
  <si>
    <t>A196</t>
  </si>
  <si>
    <t>Undeclared General UNDECL</t>
  </si>
  <si>
    <t>EDA</t>
  </si>
  <si>
    <t>E207</t>
  </si>
  <si>
    <t>Special Education: 7-12 BSED</t>
  </si>
  <si>
    <t>EDE</t>
  </si>
  <si>
    <t>E204</t>
  </si>
  <si>
    <t>Early Grades Prep, PK-4 BSED</t>
  </si>
  <si>
    <t>E205</t>
  </si>
  <si>
    <t>Middle Grades Prep, 4-8 BSED</t>
  </si>
  <si>
    <t>Z204</t>
  </si>
  <si>
    <t>EGP PK-4/Special Education</t>
  </si>
  <si>
    <t>HEA</t>
  </si>
  <si>
    <t>S169</t>
  </si>
  <si>
    <t>Public Health:Health Promot BS</t>
  </si>
  <si>
    <t>S170</t>
  </si>
  <si>
    <t>Environmental Health BS</t>
  </si>
  <si>
    <t>S301</t>
  </si>
  <si>
    <t>Health Sci: General BS</t>
  </si>
  <si>
    <t>S303</t>
  </si>
  <si>
    <t>Hlth Sci: Respiratory Care BS</t>
  </si>
  <si>
    <t>HPE</t>
  </si>
  <si>
    <t>S133</t>
  </si>
  <si>
    <t>Pre-Chiropractic BS</t>
  </si>
  <si>
    <t>S134</t>
  </si>
  <si>
    <t>Pre-Occupational Therapy BS</t>
  </si>
  <si>
    <t>S135</t>
  </si>
  <si>
    <t>Health &amp; Physical Educ  BS</t>
  </si>
  <si>
    <t>S137</t>
  </si>
  <si>
    <t>Pre-Physical Therapy BS</t>
  </si>
  <si>
    <t>S138</t>
  </si>
  <si>
    <t>Exercise Science BS</t>
  </si>
  <si>
    <t>NUR</t>
  </si>
  <si>
    <t>S156</t>
  </si>
  <si>
    <t>Nursing BSN</t>
  </si>
  <si>
    <t>S166</t>
  </si>
  <si>
    <t>Nursing BSN: RN</t>
  </si>
  <si>
    <t>S167</t>
  </si>
  <si>
    <t>Nursing BSN: 2nd degree</t>
  </si>
  <si>
    <t>S168</t>
  </si>
  <si>
    <t>Nursing BSN: RN (Phila)</t>
  </si>
  <si>
    <t>NUT</t>
  </si>
  <si>
    <t>S171</t>
  </si>
  <si>
    <t>Nutrition and Dietetics BS</t>
  </si>
  <si>
    <t>SPM</t>
  </si>
  <si>
    <t>S105</t>
  </si>
  <si>
    <t>Athletic Training BS</t>
  </si>
  <si>
    <t>SPP</t>
  </si>
  <si>
    <t>A116</t>
  </si>
  <si>
    <t>Communicative Disorders BA</t>
  </si>
  <si>
    <t>APM</t>
  </si>
  <si>
    <t>M188</t>
  </si>
  <si>
    <t>Music: Performance Keyboard BM</t>
  </si>
  <si>
    <t>ART</t>
  </si>
  <si>
    <t>F190</t>
  </si>
  <si>
    <t>Studio Arts BFA</t>
  </si>
  <si>
    <t>MCH</t>
  </si>
  <si>
    <t>M145</t>
  </si>
  <si>
    <t>Music: Elective Studies BM</t>
  </si>
  <si>
    <t>M190</t>
  </si>
  <si>
    <t>Music: Theory &amp; Composition BM</t>
  </si>
  <si>
    <t>MUE</t>
  </si>
  <si>
    <t>M147</t>
  </si>
  <si>
    <t>Music Educ: Instrument BM</t>
  </si>
  <si>
    <t>M148</t>
  </si>
  <si>
    <t>Music Educ: Voice BM</t>
  </si>
  <si>
    <t>THA</t>
  </si>
  <si>
    <t>A191</t>
  </si>
  <si>
    <t>Theatre: Performance BA</t>
  </si>
  <si>
    <t>A194</t>
  </si>
  <si>
    <t>Theatre: Mus Thtre BA</t>
  </si>
  <si>
    <t>A195</t>
  </si>
  <si>
    <t>Theatre: Design/Tech/Manag BA</t>
  </si>
  <si>
    <t>S232</t>
  </si>
  <si>
    <t>Accounting BS</t>
  </si>
  <si>
    <t>S126</t>
  </si>
  <si>
    <t>Economics BS</t>
  </si>
  <si>
    <t>S128</t>
  </si>
  <si>
    <t>Finance BS</t>
  </si>
  <si>
    <t>S233</t>
  </si>
  <si>
    <t>Business Management BS</t>
  </si>
  <si>
    <t>S143</t>
  </si>
  <si>
    <t>Marketing BS</t>
  </si>
  <si>
    <t>A198</t>
  </si>
  <si>
    <t>Undeclred Internal Trans UNDCL</t>
  </si>
  <si>
    <t>E206</t>
  </si>
  <si>
    <t>Special Education: PK-8 BSED</t>
  </si>
  <si>
    <t>ARTSC</t>
  </si>
  <si>
    <t>BUSPA</t>
  </si>
  <si>
    <t>EDSVC</t>
  </si>
  <si>
    <t>EDUCA</t>
  </si>
  <si>
    <t>HEALT</t>
  </si>
  <si>
    <t>MUSIC</t>
  </si>
  <si>
    <t>ACAD PROG</t>
  </si>
  <si>
    <t>ACAD ORG</t>
  </si>
  <si>
    <t>ACAD PLAN</t>
  </si>
  <si>
    <t>DESCRIPTION</t>
  </si>
  <si>
    <t>Total Applicants</t>
  </si>
  <si>
    <t>Completed Applicants</t>
  </si>
  <si>
    <t>New Enrollments</t>
  </si>
  <si>
    <t>Acceptances</t>
  </si>
  <si>
    <t>N</t>
  </si>
  <si>
    <t>ARTSC Total</t>
  </si>
  <si>
    <t>BUSPA Total</t>
  </si>
  <si>
    <t xml:space="preserve">EDSVC Total </t>
  </si>
  <si>
    <t>EDUCA Total</t>
  </si>
  <si>
    <t>HEALT  Total</t>
  </si>
  <si>
    <t xml:space="preserve">THA Total </t>
  </si>
  <si>
    <t xml:space="preserve">MUSIC Total </t>
  </si>
  <si>
    <t>University Total</t>
  </si>
  <si>
    <t xml:space="preserve">ANT Total </t>
  </si>
  <si>
    <t xml:space="preserve">BIO Total </t>
  </si>
  <si>
    <t xml:space="preserve">CHE Total </t>
  </si>
  <si>
    <t xml:space="preserve">COM Total </t>
  </si>
  <si>
    <t xml:space="preserve">CSC Total </t>
  </si>
  <si>
    <t xml:space="preserve">ENG Total </t>
  </si>
  <si>
    <t xml:space="preserve">ESC Total </t>
  </si>
  <si>
    <t xml:space="preserve">FLG Total </t>
  </si>
  <si>
    <t xml:space="preserve">HIS Total </t>
  </si>
  <si>
    <t xml:space="preserve">LSP Total </t>
  </si>
  <si>
    <t xml:space="preserve">MAT Total </t>
  </si>
  <si>
    <t xml:space="preserve">PHI Total </t>
  </si>
  <si>
    <t xml:space="preserve">PHY Total </t>
  </si>
  <si>
    <t xml:space="preserve">PSY Total </t>
  </si>
  <si>
    <t xml:space="preserve">WOS Total </t>
  </si>
  <si>
    <t xml:space="preserve">ACC Total </t>
  </si>
  <si>
    <t xml:space="preserve">CRJ Total </t>
  </si>
  <si>
    <t xml:space="preserve">ECO Total </t>
  </si>
  <si>
    <t xml:space="preserve">GEO Total </t>
  </si>
  <si>
    <t xml:space="preserve">GVT Total </t>
  </si>
  <si>
    <t xml:space="preserve">MGT Total </t>
  </si>
  <si>
    <t xml:space="preserve">MKT Total </t>
  </si>
  <si>
    <t xml:space="preserve">SWK Total </t>
  </si>
  <si>
    <t xml:space="preserve">EDS Total </t>
  </si>
  <si>
    <t xml:space="preserve">EDA Total </t>
  </si>
  <si>
    <t xml:space="preserve">EDE Total </t>
  </si>
  <si>
    <t xml:space="preserve">HEA Total </t>
  </si>
  <si>
    <t xml:space="preserve">HPE Total </t>
  </si>
  <si>
    <t xml:space="preserve">NUR Total </t>
  </si>
  <si>
    <t xml:space="preserve">NUT Total </t>
  </si>
  <si>
    <t xml:space="preserve">SPM Total </t>
  </si>
  <si>
    <t xml:space="preserve">SPP Total </t>
  </si>
  <si>
    <t xml:space="preserve">APM Total </t>
  </si>
  <si>
    <t xml:space="preserve">ART Total </t>
  </si>
  <si>
    <t xml:space="preserve">MCH Total </t>
  </si>
  <si>
    <t xml:space="preserve">MUE Total </t>
  </si>
  <si>
    <t>FALL 2014 New Undergraduate Transfer Students by Academic Plan: Applicants, Acceptances, and New Enrollments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</si>
</sst>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0" xfId="55" applyFont="1" applyFill="1" applyBorder="1" applyAlignment="1">
      <alignment wrapText="1"/>
      <protection/>
    </xf>
    <xf numFmtId="0" fontId="1" fillId="0" borderId="0" xfId="55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" fillId="0" borderId="0" xfId="55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wrapText="1"/>
      <protection/>
    </xf>
    <xf numFmtId="0" fontId="1" fillId="0" borderId="10" xfId="55" applyFont="1" applyFill="1" applyBorder="1" applyAlignment="1">
      <alignment wrapText="1"/>
      <protection/>
    </xf>
    <xf numFmtId="0" fontId="1" fillId="0" borderId="10" xfId="55" applyFont="1" applyFill="1" applyBorder="1" applyAlignment="1">
      <alignment horizontal="center" wrapText="1"/>
      <protection/>
    </xf>
    <xf numFmtId="0" fontId="1" fillId="0" borderId="11" xfId="55" applyFont="1" applyFill="1" applyBorder="1" applyAlignment="1">
      <alignment horizontal="center" wrapText="1"/>
      <protection/>
    </xf>
    <xf numFmtId="0" fontId="1" fillId="0" borderId="11" xfId="55" applyFont="1" applyFill="1" applyBorder="1" applyAlignment="1">
      <alignment horizontal="center" wrapText="1"/>
      <protection/>
    </xf>
    <xf numFmtId="0" fontId="1" fillId="0" borderId="11" xfId="55" applyFont="1" applyFill="1" applyBorder="1" applyAlignment="1">
      <alignment wrapText="1"/>
      <protection/>
    </xf>
    <xf numFmtId="0" fontId="3" fillId="0" borderId="12" xfId="55" applyFont="1" applyFill="1" applyBorder="1" applyAlignment="1">
      <alignment horizontal="right" wrapText="1"/>
      <protection/>
    </xf>
    <xf numFmtId="0" fontId="3" fillId="0" borderId="13" xfId="55" applyFont="1" applyFill="1" applyBorder="1" applyAlignment="1">
      <alignment horizontal="right" wrapText="1"/>
      <protection/>
    </xf>
    <xf numFmtId="0" fontId="3" fillId="0" borderId="14" xfId="55" applyFont="1" applyFill="1" applyBorder="1" applyAlignment="1">
      <alignment horizontal="right" wrapText="1"/>
      <protection/>
    </xf>
    <xf numFmtId="0" fontId="3" fillId="0" borderId="10" xfId="55" applyFont="1" applyFill="1" applyBorder="1" applyAlignment="1">
      <alignment wrapText="1"/>
      <protection/>
    </xf>
    <xf numFmtId="0" fontId="3" fillId="9" borderId="15" xfId="55" applyFont="1" applyFill="1" applyBorder="1" applyAlignment="1">
      <alignment horizontal="right" wrapText="1"/>
      <protection/>
    </xf>
    <xf numFmtId="0" fontId="3" fillId="9" borderId="16" xfId="55" applyFont="1" applyFill="1" applyBorder="1" applyAlignment="1">
      <alignment horizontal="right" wrapText="1"/>
      <protection/>
    </xf>
    <xf numFmtId="0" fontId="3" fillId="9" borderId="17" xfId="55" applyFont="1" applyFill="1" applyBorder="1" applyAlignment="1">
      <alignment horizontal="right" wrapText="1"/>
      <protection/>
    </xf>
    <xf numFmtId="0" fontId="3" fillId="9" borderId="10" xfId="55" applyFont="1" applyFill="1" applyBorder="1" applyAlignment="1">
      <alignment horizontal="center" wrapText="1"/>
      <protection/>
    </xf>
    <xf numFmtId="0" fontId="34" fillId="9" borderId="10" xfId="0" applyFont="1" applyFill="1" applyBorder="1" applyAlignment="1">
      <alignment horizontal="right"/>
    </xf>
    <xf numFmtId="0" fontId="34" fillId="9" borderId="10" xfId="0" applyFont="1" applyFill="1" applyBorder="1" applyAlignment="1">
      <alignment horizontal="center"/>
    </xf>
    <xf numFmtId="0" fontId="19" fillId="0" borderId="18" xfId="55" applyFont="1" applyFill="1" applyBorder="1" applyAlignment="1">
      <alignment horizontal="center" wrapText="1"/>
      <protection/>
    </xf>
    <xf numFmtId="0" fontId="0" fillId="0" borderId="0" xfId="0" applyAlignment="1">
      <alignment horizontal="right"/>
    </xf>
    <xf numFmtId="0" fontId="19" fillId="22" borderId="12" xfId="55" applyFont="1" applyFill="1" applyBorder="1" applyAlignment="1">
      <alignment horizontal="right" wrapText="1"/>
      <protection/>
    </xf>
    <xf numFmtId="0" fontId="19" fillId="22" borderId="13" xfId="55" applyFont="1" applyFill="1" applyBorder="1" applyAlignment="1">
      <alignment horizontal="right" wrapText="1"/>
      <protection/>
    </xf>
    <xf numFmtId="0" fontId="19" fillId="22" borderId="14" xfId="55" applyFont="1" applyFill="1" applyBorder="1" applyAlignment="1">
      <alignment horizontal="right" wrapText="1"/>
      <protection/>
    </xf>
    <xf numFmtId="0" fontId="19" fillId="22" borderId="18" xfId="55" applyFont="1" applyFill="1" applyBorder="1" applyAlignment="1">
      <alignment horizontal="center" wrapText="1"/>
      <protection/>
    </xf>
    <xf numFmtId="0" fontId="3" fillId="22" borderId="12" xfId="55" applyFont="1" applyFill="1" applyBorder="1" applyAlignment="1">
      <alignment horizontal="right" wrapText="1"/>
      <protection/>
    </xf>
    <xf numFmtId="0" fontId="3" fillId="22" borderId="13" xfId="55" applyFont="1" applyFill="1" applyBorder="1" applyAlignment="1">
      <alignment horizontal="right" wrapText="1"/>
      <protection/>
    </xf>
    <xf numFmtId="0" fontId="3" fillId="22" borderId="14" xfId="55" applyFont="1" applyFill="1" applyBorder="1" applyAlignment="1">
      <alignment horizontal="right" wrapText="1"/>
      <protection/>
    </xf>
    <xf numFmtId="0" fontId="34" fillId="22" borderId="18" xfId="0" applyFont="1" applyFill="1" applyBorder="1" applyAlignment="1">
      <alignment horizontal="right"/>
    </xf>
    <xf numFmtId="0" fontId="36" fillId="34" borderId="19" xfId="0" applyFont="1" applyFill="1" applyBorder="1" applyAlignment="1">
      <alignment horizontal="right"/>
    </xf>
    <xf numFmtId="0" fontId="36" fillId="34" borderId="20" xfId="0" applyFont="1" applyFill="1" applyBorder="1" applyAlignment="1">
      <alignment horizontal="right"/>
    </xf>
    <xf numFmtId="0" fontId="36" fillId="34" borderId="21" xfId="0" applyFont="1" applyFill="1" applyBorder="1" applyAlignment="1">
      <alignment horizontal="right"/>
    </xf>
    <xf numFmtId="0" fontId="36" fillId="22" borderId="18" xfId="0" applyFont="1" applyFill="1" applyBorder="1" applyAlignment="1">
      <alignment horizontal="center"/>
    </xf>
    <xf numFmtId="0" fontId="36" fillId="34" borderId="1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"/>
  <sheetViews>
    <sheetView tabSelected="1" zoomScalePageLayoutView="0" workbookViewId="0" topLeftCell="A1">
      <selection activeCell="A1" sqref="A1:H2"/>
    </sheetView>
  </sheetViews>
  <sheetFormatPr defaultColWidth="9.140625" defaultRowHeight="15" customHeight="1"/>
  <cols>
    <col min="1" max="1" width="7.00390625" style="6" bestFit="1" customWidth="1"/>
    <col min="2" max="3" width="6.00390625" style="6" bestFit="1" customWidth="1"/>
    <col min="4" max="4" width="31.421875" style="0" bestFit="1" customWidth="1"/>
    <col min="5" max="5" width="15.28125" style="6" bestFit="1" customWidth="1"/>
    <col min="6" max="6" width="20.8515625" style="6" bestFit="1" customWidth="1"/>
    <col min="7" max="7" width="12.00390625" style="6" bestFit="1" customWidth="1"/>
    <col min="8" max="8" width="16.421875" style="6" bestFit="1" customWidth="1"/>
    <col min="11" max="11" width="9.140625" style="3" customWidth="1"/>
    <col min="12" max="12" width="20.00390625" style="3" customWidth="1"/>
    <col min="13" max="13" width="9.140625" style="3" customWidth="1"/>
  </cols>
  <sheetData>
    <row r="1" spans="1:8" ht="15" customHeight="1">
      <c r="A1" s="42" t="s">
        <v>278</v>
      </c>
      <c r="B1" s="42"/>
      <c r="C1" s="42"/>
      <c r="D1" s="42"/>
      <c r="E1" s="42"/>
      <c r="F1" s="42"/>
      <c r="G1" s="42"/>
      <c r="H1" s="42"/>
    </row>
    <row r="2" spans="1:8" ht="15" customHeight="1">
      <c r="A2" s="41"/>
      <c r="B2" s="41"/>
      <c r="C2" s="41"/>
      <c r="D2" s="41"/>
      <c r="E2" s="41"/>
      <c r="F2" s="41"/>
      <c r="G2" s="41"/>
      <c r="H2" s="41"/>
    </row>
    <row r="3" spans="1:13" s="4" customFormat="1" ht="30" customHeight="1">
      <c r="A3" s="9" t="s">
        <v>225</v>
      </c>
      <c r="B3" s="9" t="s">
        <v>226</v>
      </c>
      <c r="C3" s="9" t="s">
        <v>227</v>
      </c>
      <c r="D3" s="9" t="s">
        <v>228</v>
      </c>
      <c r="E3" s="7" t="s">
        <v>229</v>
      </c>
      <c r="F3" s="7" t="s">
        <v>230</v>
      </c>
      <c r="G3" s="7" t="s">
        <v>232</v>
      </c>
      <c r="H3" s="7" t="s">
        <v>231</v>
      </c>
      <c r="K3" s="5"/>
      <c r="L3" s="5"/>
      <c r="M3" s="5"/>
    </row>
    <row r="4" spans="1:13" s="4" customFormat="1" ht="15">
      <c r="A4" s="9"/>
      <c r="B4" s="9"/>
      <c r="C4" s="9"/>
      <c r="D4" s="9"/>
      <c r="E4" s="8" t="s">
        <v>233</v>
      </c>
      <c r="F4" s="8" t="s">
        <v>233</v>
      </c>
      <c r="G4" s="8" t="s">
        <v>233</v>
      </c>
      <c r="H4" s="8" t="s">
        <v>233</v>
      </c>
      <c r="K4" s="5"/>
      <c r="L4" s="5"/>
      <c r="M4" s="5"/>
    </row>
    <row r="5" spans="1:13" ht="15" customHeight="1">
      <c r="A5" s="10" t="s">
        <v>219</v>
      </c>
      <c r="B5" s="10" t="s">
        <v>0</v>
      </c>
      <c r="C5" s="10" t="s">
        <v>1</v>
      </c>
      <c r="D5" s="11" t="s">
        <v>2</v>
      </c>
      <c r="E5" s="10">
        <v>8</v>
      </c>
      <c r="F5" s="10">
        <v>7</v>
      </c>
      <c r="G5" s="10">
        <v>6</v>
      </c>
      <c r="H5" s="10">
        <v>3</v>
      </c>
      <c r="K5" s="1"/>
      <c r="L5" s="1"/>
      <c r="M5" s="1"/>
    </row>
    <row r="6" spans="1:13" ht="15" customHeight="1">
      <c r="A6" s="10" t="s">
        <v>219</v>
      </c>
      <c r="B6" s="10" t="s">
        <v>0</v>
      </c>
      <c r="C6" s="10" t="s">
        <v>3</v>
      </c>
      <c r="D6" s="11" t="s">
        <v>4</v>
      </c>
      <c r="E6" s="10">
        <v>44</v>
      </c>
      <c r="F6" s="10">
        <v>40</v>
      </c>
      <c r="G6" s="10">
        <v>38</v>
      </c>
      <c r="H6" s="10">
        <v>19</v>
      </c>
      <c r="K6" s="1"/>
      <c r="L6" s="1"/>
      <c r="M6" s="1"/>
    </row>
    <row r="7" spans="1:13" ht="15" customHeight="1">
      <c r="A7" s="20" t="s">
        <v>242</v>
      </c>
      <c r="B7" s="21"/>
      <c r="C7" s="21"/>
      <c r="D7" s="22"/>
      <c r="E7" s="23">
        <f>SUM(E5:E6)</f>
        <v>52</v>
      </c>
      <c r="F7" s="23">
        <f>SUM(F5:F6)</f>
        <v>47</v>
      </c>
      <c r="G7" s="23">
        <f>SUM(G5:G6)</f>
        <v>44</v>
      </c>
      <c r="H7" s="23">
        <f>SUM(H5:H6)</f>
        <v>22</v>
      </c>
      <c r="K7" s="1"/>
      <c r="L7" s="1"/>
      <c r="M7" s="1"/>
    </row>
    <row r="8" spans="1:13" ht="15" customHeight="1">
      <c r="A8" s="10" t="s">
        <v>219</v>
      </c>
      <c r="B8" s="10" t="s">
        <v>5</v>
      </c>
      <c r="C8" s="10" t="s">
        <v>6</v>
      </c>
      <c r="D8" s="19" t="s">
        <v>7</v>
      </c>
      <c r="E8" s="10">
        <v>5</v>
      </c>
      <c r="F8" s="10">
        <v>5</v>
      </c>
      <c r="G8" s="10">
        <v>3</v>
      </c>
      <c r="H8" s="10">
        <v>2</v>
      </c>
      <c r="K8" s="1"/>
      <c r="L8" s="1"/>
      <c r="M8" s="1"/>
    </row>
    <row r="9" spans="1:13" ht="15" customHeight="1">
      <c r="A9" s="10" t="s">
        <v>219</v>
      </c>
      <c r="B9" s="10" t="s">
        <v>5</v>
      </c>
      <c r="C9" s="10" t="s">
        <v>8</v>
      </c>
      <c r="D9" s="11" t="s">
        <v>9</v>
      </c>
      <c r="E9" s="10">
        <v>94</v>
      </c>
      <c r="F9" s="10">
        <v>74</v>
      </c>
      <c r="G9" s="10">
        <v>61</v>
      </c>
      <c r="H9" s="10">
        <v>34</v>
      </c>
      <c r="K9" s="1"/>
      <c r="L9" s="1"/>
      <c r="M9" s="1"/>
    </row>
    <row r="10" spans="1:13" ht="15" customHeight="1">
      <c r="A10" s="10" t="s">
        <v>219</v>
      </c>
      <c r="B10" s="10" t="s">
        <v>5</v>
      </c>
      <c r="C10" s="10" t="s">
        <v>10</v>
      </c>
      <c r="D10" s="11" t="s">
        <v>11</v>
      </c>
      <c r="E10" s="10">
        <v>9</v>
      </c>
      <c r="F10" s="10">
        <v>5</v>
      </c>
      <c r="G10" s="10">
        <v>5</v>
      </c>
      <c r="H10" s="10">
        <v>4</v>
      </c>
      <c r="K10" s="1"/>
      <c r="L10" s="1"/>
      <c r="M10" s="1"/>
    </row>
    <row r="11" spans="1:13" ht="15" customHeight="1">
      <c r="A11" s="10" t="s">
        <v>219</v>
      </c>
      <c r="B11" s="10" t="s">
        <v>5</v>
      </c>
      <c r="C11" s="10" t="s">
        <v>12</v>
      </c>
      <c r="D11" s="11" t="s">
        <v>13</v>
      </c>
      <c r="E11" s="10">
        <v>9</v>
      </c>
      <c r="F11" s="10">
        <v>7</v>
      </c>
      <c r="G11" s="10">
        <v>4</v>
      </c>
      <c r="H11" s="10">
        <v>4</v>
      </c>
      <c r="K11" s="1"/>
      <c r="L11" s="1"/>
      <c r="M11" s="1"/>
    </row>
    <row r="12" spans="1:13" ht="15" customHeight="1">
      <c r="A12" s="10" t="s">
        <v>219</v>
      </c>
      <c r="B12" s="10" t="s">
        <v>5</v>
      </c>
      <c r="C12" s="10" t="s">
        <v>14</v>
      </c>
      <c r="D12" s="11" t="s">
        <v>15</v>
      </c>
      <c r="E12" s="10">
        <v>23</v>
      </c>
      <c r="F12" s="10">
        <v>19</v>
      </c>
      <c r="G12" s="10">
        <v>16</v>
      </c>
      <c r="H12" s="10">
        <v>8</v>
      </c>
      <c r="K12" s="1"/>
      <c r="L12" s="1"/>
      <c r="M12" s="1"/>
    </row>
    <row r="13" spans="1:13" ht="15" customHeight="1">
      <c r="A13" s="10" t="s">
        <v>219</v>
      </c>
      <c r="B13" s="10" t="s">
        <v>5</v>
      </c>
      <c r="C13" s="10" t="s">
        <v>16</v>
      </c>
      <c r="D13" s="11" t="s">
        <v>17</v>
      </c>
      <c r="E13" s="10">
        <v>15</v>
      </c>
      <c r="F13" s="10">
        <v>14</v>
      </c>
      <c r="G13" s="10">
        <v>13</v>
      </c>
      <c r="H13" s="10">
        <v>8</v>
      </c>
      <c r="K13" s="1"/>
      <c r="L13" s="1"/>
      <c r="M13" s="1"/>
    </row>
    <row r="14" spans="1:13" ht="15" customHeight="1">
      <c r="A14" s="10" t="s">
        <v>219</v>
      </c>
      <c r="B14" s="10" t="s">
        <v>5</v>
      </c>
      <c r="C14" s="10" t="s">
        <v>18</v>
      </c>
      <c r="D14" s="11" t="s">
        <v>19</v>
      </c>
      <c r="E14" s="10">
        <v>7</v>
      </c>
      <c r="F14" s="10">
        <v>5</v>
      </c>
      <c r="G14" s="10">
        <v>5</v>
      </c>
      <c r="H14" s="10">
        <v>1</v>
      </c>
      <c r="K14" s="1"/>
      <c r="L14" s="1"/>
      <c r="M14" s="1"/>
    </row>
    <row r="15" spans="1:13" ht="15" customHeight="1">
      <c r="A15" s="20" t="s">
        <v>243</v>
      </c>
      <c r="B15" s="21"/>
      <c r="C15" s="21"/>
      <c r="D15" s="22"/>
      <c r="E15" s="23">
        <f>SUM(E8:E14)</f>
        <v>162</v>
      </c>
      <c r="F15" s="23">
        <f>SUM(F8:F14)</f>
        <v>129</v>
      </c>
      <c r="G15" s="23">
        <f>SUM(G8:G14)</f>
        <v>107</v>
      </c>
      <c r="H15" s="23">
        <f>SUM(H8:H14)</f>
        <v>61</v>
      </c>
      <c r="K15" s="1"/>
      <c r="L15" s="1"/>
      <c r="M15" s="1"/>
    </row>
    <row r="16" spans="1:13" ht="15" customHeight="1">
      <c r="A16" s="10" t="s">
        <v>219</v>
      </c>
      <c r="B16" s="10" t="s">
        <v>20</v>
      </c>
      <c r="C16" s="10" t="s">
        <v>21</v>
      </c>
      <c r="D16" s="11" t="s">
        <v>22</v>
      </c>
      <c r="E16" s="10">
        <v>2</v>
      </c>
      <c r="F16" s="10">
        <v>0</v>
      </c>
      <c r="G16" s="10">
        <v>0</v>
      </c>
      <c r="H16" s="10">
        <v>0</v>
      </c>
      <c r="K16" s="1"/>
      <c r="L16" s="1"/>
      <c r="M16" s="1"/>
    </row>
    <row r="17" spans="1:13" ht="15" customHeight="1">
      <c r="A17" s="10" t="s">
        <v>219</v>
      </c>
      <c r="B17" s="10" t="s">
        <v>20</v>
      </c>
      <c r="C17" s="10" t="s">
        <v>23</v>
      </c>
      <c r="D17" s="11" t="s">
        <v>24</v>
      </c>
      <c r="E17" s="10">
        <v>32</v>
      </c>
      <c r="F17" s="10">
        <v>18</v>
      </c>
      <c r="G17" s="10">
        <v>4</v>
      </c>
      <c r="H17" s="10">
        <v>2</v>
      </c>
      <c r="K17" s="1"/>
      <c r="L17" s="1"/>
      <c r="M17" s="1"/>
    </row>
    <row r="18" spans="1:13" ht="15" customHeight="1">
      <c r="A18" s="10" t="s">
        <v>219</v>
      </c>
      <c r="B18" s="10" t="s">
        <v>20</v>
      </c>
      <c r="C18" s="10" t="s">
        <v>25</v>
      </c>
      <c r="D18" s="11" t="s">
        <v>26</v>
      </c>
      <c r="E18" s="10">
        <v>32</v>
      </c>
      <c r="F18" s="10">
        <v>28</v>
      </c>
      <c r="G18" s="10">
        <v>23</v>
      </c>
      <c r="H18" s="10">
        <v>16</v>
      </c>
      <c r="K18" s="1"/>
      <c r="L18" s="1"/>
      <c r="M18" s="1"/>
    </row>
    <row r="19" spans="1:13" ht="15" customHeight="1">
      <c r="A19" s="10" t="s">
        <v>219</v>
      </c>
      <c r="B19" s="10" t="s">
        <v>20</v>
      </c>
      <c r="C19" s="10" t="s">
        <v>27</v>
      </c>
      <c r="D19" s="11" t="s">
        <v>28</v>
      </c>
      <c r="E19" s="10">
        <v>10</v>
      </c>
      <c r="F19" s="10">
        <v>8</v>
      </c>
      <c r="G19" s="10">
        <v>7</v>
      </c>
      <c r="H19" s="10">
        <v>3</v>
      </c>
      <c r="K19" s="1"/>
      <c r="L19" s="1"/>
      <c r="M19" s="1"/>
    </row>
    <row r="20" spans="1:13" ht="15" customHeight="1">
      <c r="A20" s="20" t="s">
        <v>244</v>
      </c>
      <c r="B20" s="21"/>
      <c r="C20" s="21"/>
      <c r="D20" s="22"/>
      <c r="E20" s="23">
        <f>SUM(E16:E19)</f>
        <v>76</v>
      </c>
      <c r="F20" s="23">
        <f>SUM(F16:F19)</f>
        <v>54</v>
      </c>
      <c r="G20" s="23">
        <f>SUM(G16:G19)</f>
        <v>34</v>
      </c>
      <c r="H20" s="23">
        <f>SUM(H16:H19)</f>
        <v>21</v>
      </c>
      <c r="K20" s="1"/>
      <c r="L20" s="1"/>
      <c r="M20" s="1"/>
    </row>
    <row r="21" spans="1:13" ht="15" customHeight="1">
      <c r="A21" s="10" t="s">
        <v>219</v>
      </c>
      <c r="B21" s="10" t="s">
        <v>29</v>
      </c>
      <c r="C21" s="10" t="s">
        <v>30</v>
      </c>
      <c r="D21" s="11" t="s">
        <v>31</v>
      </c>
      <c r="E21" s="10">
        <v>107</v>
      </c>
      <c r="F21" s="10">
        <v>77</v>
      </c>
      <c r="G21" s="10">
        <v>50</v>
      </c>
      <c r="H21" s="10">
        <v>32</v>
      </c>
      <c r="K21" s="1"/>
      <c r="L21" s="1"/>
      <c r="M21" s="1"/>
    </row>
    <row r="22" spans="1:13" ht="15" customHeight="1">
      <c r="A22" s="20" t="s">
        <v>245</v>
      </c>
      <c r="B22" s="21"/>
      <c r="C22" s="21"/>
      <c r="D22" s="22"/>
      <c r="E22" s="23">
        <f>SUM(E21)</f>
        <v>107</v>
      </c>
      <c r="F22" s="23">
        <f>SUM(F21)</f>
        <v>77</v>
      </c>
      <c r="G22" s="23">
        <f>SUM(G21)</f>
        <v>50</v>
      </c>
      <c r="H22" s="23">
        <f>SUM(H21)</f>
        <v>32</v>
      </c>
      <c r="K22" s="1"/>
      <c r="L22" s="1"/>
      <c r="M22" s="1"/>
    </row>
    <row r="23" spans="1:13" ht="15" customHeight="1">
      <c r="A23" s="10" t="s">
        <v>219</v>
      </c>
      <c r="B23" s="10" t="s">
        <v>32</v>
      </c>
      <c r="C23" s="10" t="s">
        <v>33</v>
      </c>
      <c r="D23" s="11" t="s">
        <v>34</v>
      </c>
      <c r="E23" s="10">
        <v>94</v>
      </c>
      <c r="F23" s="10">
        <v>58</v>
      </c>
      <c r="G23" s="10">
        <v>36</v>
      </c>
      <c r="H23" s="10">
        <v>26</v>
      </c>
      <c r="K23" s="1"/>
      <c r="L23" s="1"/>
      <c r="M23" s="1"/>
    </row>
    <row r="24" spans="1:13" ht="15" customHeight="1">
      <c r="A24" s="20" t="s">
        <v>246</v>
      </c>
      <c r="B24" s="21"/>
      <c r="C24" s="21"/>
      <c r="D24" s="22"/>
      <c r="E24" s="23">
        <f>SUM(E23)</f>
        <v>94</v>
      </c>
      <c r="F24" s="23">
        <f>SUM(F23)</f>
        <v>58</v>
      </c>
      <c r="G24" s="23">
        <f>SUM(G23)</f>
        <v>36</v>
      </c>
      <c r="H24" s="23">
        <f>SUM(H23)</f>
        <v>26</v>
      </c>
      <c r="K24" s="1"/>
      <c r="L24" s="1"/>
      <c r="M24" s="1"/>
    </row>
    <row r="25" spans="1:13" ht="15" customHeight="1">
      <c r="A25" s="10" t="s">
        <v>219</v>
      </c>
      <c r="B25" s="10" t="s">
        <v>35</v>
      </c>
      <c r="C25" s="10" t="s">
        <v>36</v>
      </c>
      <c r="D25" s="11" t="s">
        <v>37</v>
      </c>
      <c r="E25" s="10">
        <v>18</v>
      </c>
      <c r="F25" s="10">
        <v>18</v>
      </c>
      <c r="G25" s="10">
        <v>15</v>
      </c>
      <c r="H25" s="10">
        <v>11</v>
      </c>
      <c r="K25" s="1"/>
      <c r="L25" s="1"/>
      <c r="M25" s="1"/>
    </row>
    <row r="26" spans="1:13" ht="15" customHeight="1">
      <c r="A26" s="10" t="s">
        <v>219</v>
      </c>
      <c r="B26" s="10" t="s">
        <v>35</v>
      </c>
      <c r="C26" s="10" t="s">
        <v>38</v>
      </c>
      <c r="D26" s="11" t="s">
        <v>39</v>
      </c>
      <c r="E26" s="10">
        <v>50</v>
      </c>
      <c r="F26" s="10">
        <v>41</v>
      </c>
      <c r="G26" s="10">
        <v>37</v>
      </c>
      <c r="H26" s="10">
        <v>24</v>
      </c>
      <c r="K26" s="1"/>
      <c r="L26" s="1"/>
      <c r="M26" s="1"/>
    </row>
    <row r="27" spans="1:13" ht="15" customHeight="1">
      <c r="A27" s="10" t="s">
        <v>219</v>
      </c>
      <c r="B27" s="10" t="s">
        <v>35</v>
      </c>
      <c r="C27" s="10" t="s">
        <v>40</v>
      </c>
      <c r="D27" s="11" t="s">
        <v>41</v>
      </c>
      <c r="E27" s="10">
        <v>17</v>
      </c>
      <c r="F27" s="10">
        <v>14</v>
      </c>
      <c r="G27" s="10">
        <v>11</v>
      </c>
      <c r="H27" s="10">
        <v>5</v>
      </c>
      <c r="K27" s="1"/>
      <c r="L27" s="1"/>
      <c r="M27" s="1"/>
    </row>
    <row r="28" spans="1:13" ht="15" customHeight="1">
      <c r="A28" s="20" t="s">
        <v>247</v>
      </c>
      <c r="B28" s="21"/>
      <c r="C28" s="21"/>
      <c r="D28" s="22"/>
      <c r="E28" s="23">
        <f>SUM(E25:E27)</f>
        <v>85</v>
      </c>
      <c r="F28" s="23">
        <f>SUM(F25:F27)</f>
        <v>73</v>
      </c>
      <c r="G28" s="23">
        <f>SUM(G25:G27)</f>
        <v>63</v>
      </c>
      <c r="H28" s="23">
        <f>SUM(H25:H27)</f>
        <v>40</v>
      </c>
      <c r="K28" s="1"/>
      <c r="L28" s="1"/>
      <c r="M28" s="1"/>
    </row>
    <row r="29" spans="1:8" ht="15" customHeight="1">
      <c r="A29" s="10" t="s">
        <v>219</v>
      </c>
      <c r="B29" s="10" t="s">
        <v>42</v>
      </c>
      <c r="C29" s="10" t="s">
        <v>43</v>
      </c>
      <c r="D29" s="11" t="s">
        <v>44</v>
      </c>
      <c r="E29" s="10">
        <v>1</v>
      </c>
      <c r="F29" s="10">
        <v>0</v>
      </c>
      <c r="G29" s="10">
        <v>0</v>
      </c>
      <c r="H29" s="10">
        <v>0</v>
      </c>
    </row>
    <row r="30" spans="1:13" ht="15" customHeight="1">
      <c r="A30" s="10" t="s">
        <v>219</v>
      </c>
      <c r="B30" s="10" t="s">
        <v>42</v>
      </c>
      <c r="C30" s="10" t="s">
        <v>45</v>
      </c>
      <c r="D30" s="11" t="s">
        <v>46</v>
      </c>
      <c r="E30" s="10">
        <v>10</v>
      </c>
      <c r="F30" s="10">
        <v>10</v>
      </c>
      <c r="G30" s="10">
        <v>8</v>
      </c>
      <c r="H30" s="10">
        <v>2</v>
      </c>
      <c r="K30" s="1"/>
      <c r="L30" s="1"/>
      <c r="M30" s="1"/>
    </row>
    <row r="31" spans="1:13" ht="15" customHeight="1">
      <c r="A31" s="10" t="s">
        <v>219</v>
      </c>
      <c r="B31" s="10" t="s">
        <v>42</v>
      </c>
      <c r="C31" s="10" t="s">
        <v>47</v>
      </c>
      <c r="D31" s="11" t="s">
        <v>48</v>
      </c>
      <c r="E31" s="10">
        <v>9</v>
      </c>
      <c r="F31" s="10">
        <v>9</v>
      </c>
      <c r="G31" s="10">
        <v>8</v>
      </c>
      <c r="H31" s="10">
        <v>6</v>
      </c>
      <c r="K31" s="1"/>
      <c r="L31" s="1"/>
      <c r="M31" s="1"/>
    </row>
    <row r="32" spans="1:13" ht="15" customHeight="1">
      <c r="A32" s="20" t="s">
        <v>248</v>
      </c>
      <c r="B32" s="21"/>
      <c r="C32" s="21"/>
      <c r="D32" s="22"/>
      <c r="E32" s="23">
        <f>SUM(E29:E31)</f>
        <v>20</v>
      </c>
      <c r="F32" s="23">
        <f>SUM(F29:F31)</f>
        <v>19</v>
      </c>
      <c r="G32" s="23">
        <f>SUM(G29:G31)</f>
        <v>16</v>
      </c>
      <c r="H32" s="23">
        <f>SUM(H29:H31)</f>
        <v>8</v>
      </c>
      <c r="K32" s="1"/>
      <c r="L32" s="1"/>
      <c r="M32" s="1"/>
    </row>
    <row r="33" spans="1:13" ht="15" customHeight="1">
      <c r="A33" s="10" t="s">
        <v>219</v>
      </c>
      <c r="B33" s="10" t="s">
        <v>49</v>
      </c>
      <c r="C33" s="10" t="s">
        <v>50</v>
      </c>
      <c r="D33" s="11" t="s">
        <v>51</v>
      </c>
      <c r="E33" s="10">
        <v>4</v>
      </c>
      <c r="F33" s="10">
        <v>3</v>
      </c>
      <c r="G33" s="10">
        <v>3</v>
      </c>
      <c r="H33" s="10">
        <v>1</v>
      </c>
      <c r="K33" s="1"/>
      <c r="L33" s="1"/>
      <c r="M33" s="1"/>
    </row>
    <row r="34" spans="1:13" ht="15" customHeight="1">
      <c r="A34" s="10" t="s">
        <v>219</v>
      </c>
      <c r="B34" s="10" t="s">
        <v>49</v>
      </c>
      <c r="C34" s="10" t="s">
        <v>52</v>
      </c>
      <c r="D34" s="11" t="s">
        <v>53</v>
      </c>
      <c r="E34" s="10">
        <v>2</v>
      </c>
      <c r="F34" s="10">
        <v>1</v>
      </c>
      <c r="G34" s="10">
        <v>1</v>
      </c>
      <c r="H34" s="10">
        <v>2</v>
      </c>
      <c r="K34" s="1"/>
      <c r="L34" s="1"/>
      <c r="M34" s="1"/>
    </row>
    <row r="35" spans="1:13" ht="15" customHeight="1">
      <c r="A35" s="10" t="s">
        <v>219</v>
      </c>
      <c r="B35" s="10" t="s">
        <v>49</v>
      </c>
      <c r="C35" s="10" t="s">
        <v>54</v>
      </c>
      <c r="D35" s="11" t="s">
        <v>55</v>
      </c>
      <c r="E35" s="10">
        <v>5</v>
      </c>
      <c r="F35" s="10">
        <v>5</v>
      </c>
      <c r="G35" s="10">
        <v>5</v>
      </c>
      <c r="H35" s="10">
        <v>3</v>
      </c>
      <c r="K35" s="1"/>
      <c r="L35" s="1"/>
      <c r="M35" s="1"/>
    </row>
    <row r="36" spans="1:13" ht="15" customHeight="1">
      <c r="A36" s="10" t="s">
        <v>219</v>
      </c>
      <c r="B36" s="10" t="s">
        <v>49</v>
      </c>
      <c r="C36" s="10" t="s">
        <v>56</v>
      </c>
      <c r="D36" s="11" t="s">
        <v>57</v>
      </c>
      <c r="E36" s="10">
        <v>12</v>
      </c>
      <c r="F36" s="10">
        <v>11</v>
      </c>
      <c r="G36" s="10">
        <v>10</v>
      </c>
      <c r="H36" s="10">
        <v>9</v>
      </c>
      <c r="K36" s="1"/>
      <c r="L36" s="1"/>
      <c r="M36" s="1"/>
    </row>
    <row r="37" spans="1:13" ht="15" customHeight="1">
      <c r="A37" s="20" t="s">
        <v>249</v>
      </c>
      <c r="B37" s="21"/>
      <c r="C37" s="21"/>
      <c r="D37" s="22"/>
      <c r="E37" s="23">
        <f>SUM(E33:E36)</f>
        <v>23</v>
      </c>
      <c r="F37" s="23">
        <f>SUM(F33:F36)</f>
        <v>20</v>
      </c>
      <c r="G37" s="23">
        <f>SUM(G33:G36)</f>
        <v>19</v>
      </c>
      <c r="H37" s="23">
        <f>SUM(H33:H36)</f>
        <v>15</v>
      </c>
      <c r="K37" s="1"/>
      <c r="L37" s="1"/>
      <c r="M37" s="1"/>
    </row>
    <row r="38" spans="1:13" ht="15" customHeight="1">
      <c r="A38" s="10" t="s">
        <v>219</v>
      </c>
      <c r="B38" s="10" t="s">
        <v>58</v>
      </c>
      <c r="C38" s="10" t="s">
        <v>59</v>
      </c>
      <c r="D38" s="11" t="s">
        <v>60</v>
      </c>
      <c r="E38" s="10">
        <v>68</v>
      </c>
      <c r="F38" s="10">
        <v>57</v>
      </c>
      <c r="G38" s="10">
        <v>51</v>
      </c>
      <c r="H38" s="10">
        <v>36</v>
      </c>
      <c r="K38" s="1"/>
      <c r="L38" s="1"/>
      <c r="M38" s="1"/>
    </row>
    <row r="39" spans="1:13" ht="15" customHeight="1">
      <c r="A39" s="20" t="s">
        <v>250</v>
      </c>
      <c r="B39" s="21"/>
      <c r="C39" s="21"/>
      <c r="D39" s="22"/>
      <c r="E39" s="23">
        <f>SUM(E38)</f>
        <v>68</v>
      </c>
      <c r="F39" s="23">
        <f>SUM(F38)</f>
        <v>57</v>
      </c>
      <c r="G39" s="23">
        <f>SUM(G38)</f>
        <v>51</v>
      </c>
      <c r="H39" s="23">
        <f>SUM(H38)</f>
        <v>36</v>
      </c>
      <c r="K39" s="1"/>
      <c r="L39" s="1"/>
      <c r="M39" s="1"/>
    </row>
    <row r="40" spans="1:13" ht="15" customHeight="1">
      <c r="A40" s="10" t="s">
        <v>219</v>
      </c>
      <c r="B40" s="10" t="s">
        <v>61</v>
      </c>
      <c r="C40" s="10" t="s">
        <v>62</v>
      </c>
      <c r="D40" s="11" t="s">
        <v>63</v>
      </c>
      <c r="E40" s="10">
        <v>39</v>
      </c>
      <c r="F40" s="10">
        <v>32</v>
      </c>
      <c r="G40" s="10">
        <v>12</v>
      </c>
      <c r="H40" s="10">
        <v>9</v>
      </c>
      <c r="K40" s="1"/>
      <c r="L40" s="1"/>
      <c r="M40" s="1"/>
    </row>
    <row r="41" spans="1:13" ht="15" customHeight="1">
      <c r="A41" s="10" t="s">
        <v>219</v>
      </c>
      <c r="B41" s="10" t="s">
        <v>61</v>
      </c>
      <c r="C41" s="10" t="s">
        <v>64</v>
      </c>
      <c r="D41" s="11" t="s">
        <v>65</v>
      </c>
      <c r="E41" s="10">
        <v>19</v>
      </c>
      <c r="F41" s="10">
        <v>13</v>
      </c>
      <c r="G41" s="10">
        <v>6</v>
      </c>
      <c r="H41" s="10">
        <v>2</v>
      </c>
      <c r="K41" s="1"/>
      <c r="L41" s="1"/>
      <c r="M41" s="1"/>
    </row>
    <row r="42" spans="1:13" ht="15" customHeight="1">
      <c r="A42" s="10" t="s">
        <v>219</v>
      </c>
      <c r="B42" s="10" t="s">
        <v>61</v>
      </c>
      <c r="C42" s="10" t="s">
        <v>66</v>
      </c>
      <c r="D42" s="11" t="s">
        <v>67</v>
      </c>
      <c r="E42" s="10">
        <v>12</v>
      </c>
      <c r="F42" s="10">
        <v>10</v>
      </c>
      <c r="G42" s="10">
        <v>5</v>
      </c>
      <c r="H42" s="10">
        <v>4</v>
      </c>
      <c r="K42" s="1"/>
      <c r="L42" s="1"/>
      <c r="M42" s="1"/>
    </row>
    <row r="43" spans="1:13" ht="15" customHeight="1">
      <c r="A43" s="10" t="s">
        <v>219</v>
      </c>
      <c r="B43" s="10" t="s">
        <v>61</v>
      </c>
      <c r="C43" s="10" t="s">
        <v>68</v>
      </c>
      <c r="D43" s="11" t="s">
        <v>69</v>
      </c>
      <c r="E43" s="10">
        <v>4</v>
      </c>
      <c r="F43" s="10">
        <v>4</v>
      </c>
      <c r="G43" s="10">
        <v>4</v>
      </c>
      <c r="H43" s="10">
        <v>5</v>
      </c>
      <c r="K43" s="1"/>
      <c r="L43" s="1"/>
      <c r="M43" s="1"/>
    </row>
    <row r="44" spans="1:13" ht="15" customHeight="1">
      <c r="A44" s="20" t="s">
        <v>251</v>
      </c>
      <c r="B44" s="21"/>
      <c r="C44" s="21"/>
      <c r="D44" s="22"/>
      <c r="E44" s="23">
        <f>SUM(E40:E43)</f>
        <v>74</v>
      </c>
      <c r="F44" s="23">
        <f>SUM(F40:F43)</f>
        <v>59</v>
      </c>
      <c r="G44" s="23">
        <f>SUM(G40:G43)</f>
        <v>27</v>
      </c>
      <c r="H44" s="23">
        <f>SUM(H40:H43)</f>
        <v>20</v>
      </c>
      <c r="K44" s="1"/>
      <c r="L44" s="1"/>
      <c r="M44" s="1"/>
    </row>
    <row r="45" spans="1:13" ht="15" customHeight="1">
      <c r="A45" s="10" t="s">
        <v>219</v>
      </c>
      <c r="B45" s="10" t="s">
        <v>70</v>
      </c>
      <c r="C45" s="10" t="s">
        <v>71</v>
      </c>
      <c r="D45" s="11" t="s">
        <v>72</v>
      </c>
      <c r="E45" s="10">
        <v>10</v>
      </c>
      <c r="F45" s="10">
        <v>10</v>
      </c>
      <c r="G45" s="10">
        <v>8</v>
      </c>
      <c r="H45" s="10">
        <v>5</v>
      </c>
      <c r="K45" s="1"/>
      <c r="L45" s="1"/>
      <c r="M45" s="1"/>
    </row>
    <row r="46" spans="1:13" ht="15" customHeight="1">
      <c r="A46" s="10" t="s">
        <v>219</v>
      </c>
      <c r="B46" s="10" t="s">
        <v>70</v>
      </c>
      <c r="C46" s="10" t="s">
        <v>73</v>
      </c>
      <c r="D46" s="11" t="s">
        <v>74</v>
      </c>
      <c r="E46" s="10">
        <v>7</v>
      </c>
      <c r="F46" s="10">
        <v>6</v>
      </c>
      <c r="G46" s="10">
        <v>6</v>
      </c>
      <c r="H46" s="10">
        <v>5</v>
      </c>
      <c r="K46" s="1"/>
      <c r="L46" s="1"/>
      <c r="M46" s="1"/>
    </row>
    <row r="47" spans="1:13" ht="15" customHeight="1">
      <c r="A47" s="10" t="s">
        <v>219</v>
      </c>
      <c r="B47" s="10" t="s">
        <v>70</v>
      </c>
      <c r="C47" s="10" t="s">
        <v>75</v>
      </c>
      <c r="D47" s="11" t="s">
        <v>76</v>
      </c>
      <c r="E47" s="10">
        <v>8</v>
      </c>
      <c r="F47" s="10">
        <v>5</v>
      </c>
      <c r="G47" s="10">
        <v>5</v>
      </c>
      <c r="H47" s="10">
        <v>2</v>
      </c>
      <c r="K47" s="1"/>
      <c r="L47" s="1"/>
      <c r="M47" s="1"/>
    </row>
    <row r="48" spans="1:13" ht="15" customHeight="1">
      <c r="A48" s="10" t="s">
        <v>219</v>
      </c>
      <c r="B48" s="10" t="s">
        <v>70</v>
      </c>
      <c r="C48" s="10" t="s">
        <v>77</v>
      </c>
      <c r="D48" s="11" t="s">
        <v>78</v>
      </c>
      <c r="E48" s="10">
        <v>1</v>
      </c>
      <c r="F48" s="10">
        <v>1</v>
      </c>
      <c r="G48" s="10">
        <v>1</v>
      </c>
      <c r="H48" s="10">
        <v>1</v>
      </c>
      <c r="K48" s="1"/>
      <c r="L48" s="1"/>
      <c r="M48" s="1"/>
    </row>
    <row r="49" spans="1:13" ht="15" customHeight="1">
      <c r="A49" s="10" t="s">
        <v>219</v>
      </c>
      <c r="B49" s="10" t="s">
        <v>70</v>
      </c>
      <c r="C49" s="10" t="s">
        <v>79</v>
      </c>
      <c r="D49" s="11" t="s">
        <v>80</v>
      </c>
      <c r="E49" s="10">
        <v>2</v>
      </c>
      <c r="F49" s="10">
        <v>2</v>
      </c>
      <c r="G49" s="10">
        <v>2</v>
      </c>
      <c r="H49" s="10">
        <v>2</v>
      </c>
      <c r="K49" s="1"/>
      <c r="L49" s="1"/>
      <c r="M49" s="1"/>
    </row>
    <row r="50" spans="1:13" ht="15" customHeight="1">
      <c r="A50" s="10" t="s">
        <v>219</v>
      </c>
      <c r="B50" s="10" t="s">
        <v>70</v>
      </c>
      <c r="C50" s="10" t="s">
        <v>81</v>
      </c>
      <c r="D50" s="11" t="s">
        <v>82</v>
      </c>
      <c r="E50" s="10">
        <v>4</v>
      </c>
      <c r="F50" s="10">
        <v>4</v>
      </c>
      <c r="G50" s="10">
        <v>3</v>
      </c>
      <c r="H50" s="10">
        <v>3</v>
      </c>
      <c r="K50" s="1"/>
      <c r="L50" s="1"/>
      <c r="M50" s="1"/>
    </row>
    <row r="51" spans="1:13" ht="15" customHeight="1">
      <c r="A51" s="10" t="s">
        <v>219</v>
      </c>
      <c r="B51" s="10" t="s">
        <v>70</v>
      </c>
      <c r="C51" s="10" t="s">
        <v>83</v>
      </c>
      <c r="D51" s="11" t="s">
        <v>84</v>
      </c>
      <c r="E51" s="10">
        <v>10</v>
      </c>
      <c r="F51" s="10">
        <v>8</v>
      </c>
      <c r="G51" s="10">
        <v>5</v>
      </c>
      <c r="H51" s="10">
        <v>4</v>
      </c>
      <c r="K51" s="1"/>
      <c r="L51" s="1"/>
      <c r="M51" s="1"/>
    </row>
    <row r="52" spans="1:13" ht="15" customHeight="1">
      <c r="A52" s="20" t="s">
        <v>252</v>
      </c>
      <c r="B52" s="21"/>
      <c r="C52" s="21"/>
      <c r="D52" s="22"/>
      <c r="E52" s="23">
        <f>SUM(E45:E51)</f>
        <v>42</v>
      </c>
      <c r="F52" s="23">
        <f>SUM(F45:F51)</f>
        <v>36</v>
      </c>
      <c r="G52" s="23">
        <f>SUM(G45:G51)</f>
        <v>30</v>
      </c>
      <c r="H52" s="23">
        <f>SUM(H45:H51)</f>
        <v>22</v>
      </c>
      <c r="K52" s="1"/>
      <c r="L52" s="1"/>
      <c r="M52" s="1"/>
    </row>
    <row r="53" spans="1:13" ht="15" customHeight="1">
      <c r="A53" s="10" t="s">
        <v>219</v>
      </c>
      <c r="B53" s="10" t="s">
        <v>85</v>
      </c>
      <c r="C53" s="10" t="s">
        <v>86</v>
      </c>
      <c r="D53" s="11" t="s">
        <v>87</v>
      </c>
      <c r="E53" s="10">
        <v>11</v>
      </c>
      <c r="F53" s="10">
        <v>8</v>
      </c>
      <c r="G53" s="10">
        <v>8</v>
      </c>
      <c r="H53" s="10">
        <v>3</v>
      </c>
      <c r="K53" s="1"/>
      <c r="L53" s="1"/>
      <c r="M53" s="1"/>
    </row>
    <row r="54" spans="1:13" ht="15" customHeight="1">
      <c r="A54" s="20" t="s">
        <v>253</v>
      </c>
      <c r="B54" s="21"/>
      <c r="C54" s="21"/>
      <c r="D54" s="22"/>
      <c r="E54" s="23">
        <f>SUM(E53)</f>
        <v>11</v>
      </c>
      <c r="F54" s="23">
        <f>SUM(F53)</f>
        <v>8</v>
      </c>
      <c r="G54" s="23">
        <f>SUM(G53)</f>
        <v>8</v>
      </c>
      <c r="H54" s="23">
        <f>SUM(H53)</f>
        <v>3</v>
      </c>
      <c r="K54" s="1"/>
      <c r="L54" s="1"/>
      <c r="M54" s="1"/>
    </row>
    <row r="55" spans="1:13" ht="15" customHeight="1">
      <c r="A55" s="10" t="s">
        <v>219</v>
      </c>
      <c r="B55" s="10" t="s">
        <v>88</v>
      </c>
      <c r="C55" s="10" t="s">
        <v>89</v>
      </c>
      <c r="D55" s="11" t="s">
        <v>90</v>
      </c>
      <c r="E55" s="10">
        <v>14</v>
      </c>
      <c r="F55" s="10">
        <v>12</v>
      </c>
      <c r="G55" s="10">
        <v>7</v>
      </c>
      <c r="H55" s="10">
        <v>6</v>
      </c>
      <c r="K55" s="1"/>
      <c r="L55" s="1"/>
      <c r="M55" s="1"/>
    </row>
    <row r="56" spans="1:13" ht="15" customHeight="1">
      <c r="A56" s="10" t="s">
        <v>219</v>
      </c>
      <c r="B56" s="10" t="s">
        <v>88</v>
      </c>
      <c r="C56" s="10" t="s">
        <v>91</v>
      </c>
      <c r="D56" s="11" t="s">
        <v>92</v>
      </c>
      <c r="E56" s="10">
        <v>9</v>
      </c>
      <c r="F56" s="10">
        <v>6</v>
      </c>
      <c r="G56" s="10">
        <v>3</v>
      </c>
      <c r="H56" s="10">
        <v>0</v>
      </c>
      <c r="K56" s="1"/>
      <c r="L56" s="1"/>
      <c r="M56" s="1"/>
    </row>
    <row r="57" spans="1:13" ht="15" customHeight="1">
      <c r="A57" s="20" t="s">
        <v>254</v>
      </c>
      <c r="B57" s="21"/>
      <c r="C57" s="21"/>
      <c r="D57" s="22"/>
      <c r="E57" s="23">
        <f>SUM(E55:E56)</f>
        <v>23</v>
      </c>
      <c r="F57" s="23">
        <f>SUM(F55:F56)</f>
        <v>18</v>
      </c>
      <c r="G57" s="23">
        <f>SUM(G55:G56)</f>
        <v>10</v>
      </c>
      <c r="H57" s="23">
        <f>SUM(H55:H56)</f>
        <v>6</v>
      </c>
      <c r="K57" s="1"/>
      <c r="L57" s="1"/>
      <c r="M57" s="1"/>
    </row>
    <row r="58" spans="1:13" ht="15" customHeight="1">
      <c r="A58" s="10" t="s">
        <v>219</v>
      </c>
      <c r="B58" s="10" t="s">
        <v>93</v>
      </c>
      <c r="C58" s="10" t="s">
        <v>94</v>
      </c>
      <c r="D58" s="11" t="s">
        <v>95</v>
      </c>
      <c r="E58" s="10">
        <v>243</v>
      </c>
      <c r="F58" s="10">
        <v>191</v>
      </c>
      <c r="G58" s="10">
        <v>152</v>
      </c>
      <c r="H58" s="10">
        <v>94</v>
      </c>
      <c r="K58" s="1"/>
      <c r="L58" s="1"/>
      <c r="M58" s="1"/>
    </row>
    <row r="59" spans="1:13" ht="15" customHeight="1">
      <c r="A59" s="20" t="s">
        <v>255</v>
      </c>
      <c r="B59" s="21"/>
      <c r="C59" s="21"/>
      <c r="D59" s="22"/>
      <c r="E59" s="23">
        <f>SUM(E58)</f>
        <v>243</v>
      </c>
      <c r="F59" s="23">
        <f>SUM(F58)</f>
        <v>191</v>
      </c>
      <c r="G59" s="23">
        <f>SUM(G58)</f>
        <v>152</v>
      </c>
      <c r="H59" s="23">
        <f>SUM(H58)</f>
        <v>94</v>
      </c>
      <c r="K59" s="1"/>
      <c r="L59" s="1"/>
      <c r="M59" s="1"/>
    </row>
    <row r="60" spans="1:13" ht="15" customHeight="1">
      <c r="A60" s="10" t="s">
        <v>219</v>
      </c>
      <c r="B60" s="10" t="s">
        <v>96</v>
      </c>
      <c r="C60" s="10" t="s">
        <v>97</v>
      </c>
      <c r="D60" s="11" t="s">
        <v>98</v>
      </c>
      <c r="E60" s="10">
        <v>2</v>
      </c>
      <c r="F60" s="10">
        <v>1</v>
      </c>
      <c r="G60" s="10">
        <v>1</v>
      </c>
      <c r="H60" s="10">
        <v>1</v>
      </c>
      <c r="K60" s="1"/>
      <c r="L60" s="1"/>
      <c r="M60" s="1"/>
    </row>
    <row r="61" spans="1:13" ht="15" customHeight="1">
      <c r="A61" s="20" t="s">
        <v>256</v>
      </c>
      <c r="B61" s="21"/>
      <c r="C61" s="21"/>
      <c r="D61" s="22"/>
      <c r="E61" s="23">
        <f>SUM(E60)</f>
        <v>2</v>
      </c>
      <c r="F61" s="23">
        <f>SUM(F60)</f>
        <v>1</v>
      </c>
      <c r="G61" s="23">
        <f>SUM(G60)</f>
        <v>1</v>
      </c>
      <c r="H61" s="23">
        <f>SUM(H60)</f>
        <v>1</v>
      </c>
      <c r="K61" s="1"/>
      <c r="L61" s="1"/>
      <c r="M61" s="1"/>
    </row>
    <row r="62" spans="1:13" ht="15" customHeight="1" thickBot="1">
      <c r="A62" s="28" t="s">
        <v>234</v>
      </c>
      <c r="B62" s="29"/>
      <c r="C62" s="29"/>
      <c r="D62" s="30"/>
      <c r="E62" s="31">
        <f>SUM(E7,E15,E20,E22,E24,E28,E32,E37,E39,E44,E52,E54,E57,E59,E61)</f>
        <v>1082</v>
      </c>
      <c r="F62" s="31">
        <f>SUM(F7,F15,F20,F22,F24,F28,F32,F37,F39,F44,F52,F54,F57,F59,F61)</f>
        <v>847</v>
      </c>
      <c r="G62" s="31">
        <f>SUM(G7,G15,G20,G22,G24,G28,G32,G37,G39,G44,G52,G54,G57,G59,G61)</f>
        <v>648</v>
      </c>
      <c r="H62" s="31">
        <f>SUM(H7,H15,H20,H22,H24,H28,H32,H37,H39,H44,H52,H54,H57,H59,H61)</f>
        <v>407</v>
      </c>
      <c r="K62" s="1"/>
      <c r="L62" s="1"/>
      <c r="M62" s="1"/>
    </row>
    <row r="63" spans="1:13" ht="15" customHeight="1" thickTop="1">
      <c r="A63" s="14" t="s">
        <v>220</v>
      </c>
      <c r="B63" s="14" t="s">
        <v>99</v>
      </c>
      <c r="C63" s="14" t="s">
        <v>100</v>
      </c>
      <c r="D63" s="15" t="s">
        <v>101</v>
      </c>
      <c r="E63" s="14">
        <v>141</v>
      </c>
      <c r="F63" s="14">
        <v>114</v>
      </c>
      <c r="G63" s="14">
        <v>100</v>
      </c>
      <c r="H63" s="14">
        <v>55</v>
      </c>
      <c r="K63" s="1"/>
      <c r="L63" s="1"/>
      <c r="M63" s="1"/>
    </row>
    <row r="64" spans="1:13" ht="15" customHeight="1">
      <c r="A64" s="10" t="s">
        <v>220</v>
      </c>
      <c r="B64" s="10" t="s">
        <v>99</v>
      </c>
      <c r="C64" s="10" t="s">
        <v>205</v>
      </c>
      <c r="D64" s="11" t="s">
        <v>206</v>
      </c>
      <c r="E64" s="10">
        <v>0</v>
      </c>
      <c r="F64" s="10">
        <v>0</v>
      </c>
      <c r="G64" s="10">
        <v>0</v>
      </c>
      <c r="H64" s="10">
        <v>6</v>
      </c>
      <c r="K64" s="1"/>
      <c r="L64" s="1"/>
      <c r="M64" s="1"/>
    </row>
    <row r="65" spans="1:13" ht="15" customHeight="1">
      <c r="A65" s="20" t="s">
        <v>257</v>
      </c>
      <c r="B65" s="21"/>
      <c r="C65" s="21"/>
      <c r="D65" s="22"/>
      <c r="E65" s="23">
        <f>SUM(E63:E64)</f>
        <v>141</v>
      </c>
      <c r="F65" s="23">
        <f>SUM(F63:F64)</f>
        <v>114</v>
      </c>
      <c r="G65" s="23">
        <f>SUM(G63:G64)</f>
        <v>100</v>
      </c>
      <c r="H65" s="23">
        <f>SUM(H63:H64)</f>
        <v>61</v>
      </c>
      <c r="K65" s="1"/>
      <c r="L65" s="1"/>
      <c r="M65" s="1"/>
    </row>
    <row r="66" spans="1:13" ht="15" customHeight="1">
      <c r="A66" s="10" t="s">
        <v>220</v>
      </c>
      <c r="B66" s="10" t="s">
        <v>102</v>
      </c>
      <c r="C66" s="10" t="s">
        <v>103</v>
      </c>
      <c r="D66" s="11" t="s">
        <v>104</v>
      </c>
      <c r="E66" s="10">
        <v>152</v>
      </c>
      <c r="F66" s="10">
        <v>111</v>
      </c>
      <c r="G66" s="10">
        <v>85</v>
      </c>
      <c r="H66" s="10">
        <v>61</v>
      </c>
      <c r="K66" s="1"/>
      <c r="L66" s="1"/>
      <c r="M66" s="1"/>
    </row>
    <row r="67" spans="1:13" ht="15" customHeight="1">
      <c r="A67" s="10" t="s">
        <v>220</v>
      </c>
      <c r="B67" s="10" t="s">
        <v>102</v>
      </c>
      <c r="C67" s="10" t="s">
        <v>105</v>
      </c>
      <c r="D67" s="11" t="s">
        <v>106</v>
      </c>
      <c r="E67" s="10">
        <v>38</v>
      </c>
      <c r="F67" s="10">
        <v>23</v>
      </c>
      <c r="G67" s="10">
        <v>15</v>
      </c>
      <c r="H67" s="10">
        <v>10</v>
      </c>
      <c r="K67" s="1"/>
      <c r="L67" s="1"/>
      <c r="M67" s="1"/>
    </row>
    <row r="68" spans="1:13" ht="15" customHeight="1">
      <c r="A68" s="20" t="s">
        <v>258</v>
      </c>
      <c r="B68" s="21"/>
      <c r="C68" s="21"/>
      <c r="D68" s="22"/>
      <c r="E68" s="23">
        <f>SUM(E66:E67)</f>
        <v>190</v>
      </c>
      <c r="F68" s="23">
        <f>SUM(F66:F67)</f>
        <v>134</v>
      </c>
      <c r="G68" s="23">
        <f>SUM(G66:G67)</f>
        <v>100</v>
      </c>
      <c r="H68" s="23">
        <f>SUM(H66:H67)</f>
        <v>71</v>
      </c>
      <c r="K68" s="1"/>
      <c r="L68" s="1"/>
      <c r="M68" s="1"/>
    </row>
    <row r="69" spans="1:13" ht="15" customHeight="1">
      <c r="A69" s="10" t="s">
        <v>220</v>
      </c>
      <c r="B69" s="10" t="s">
        <v>107</v>
      </c>
      <c r="C69" s="10" t="s">
        <v>108</v>
      </c>
      <c r="D69" s="11" t="s">
        <v>109</v>
      </c>
      <c r="E69" s="10">
        <v>82</v>
      </c>
      <c r="F69" s="10">
        <v>69</v>
      </c>
      <c r="G69" s="10">
        <v>55</v>
      </c>
      <c r="H69" s="10">
        <v>40</v>
      </c>
      <c r="K69" s="1"/>
      <c r="L69" s="1"/>
      <c r="M69" s="1"/>
    </row>
    <row r="70" spans="1:13" ht="15" customHeight="1">
      <c r="A70" s="10" t="s">
        <v>220</v>
      </c>
      <c r="B70" s="10" t="s">
        <v>107</v>
      </c>
      <c r="C70" s="10" t="s">
        <v>207</v>
      </c>
      <c r="D70" s="11" t="s">
        <v>208</v>
      </c>
      <c r="E70" s="10">
        <v>0</v>
      </c>
      <c r="F70" s="10">
        <v>0</v>
      </c>
      <c r="G70" s="10">
        <v>0</v>
      </c>
      <c r="H70" s="10">
        <v>4</v>
      </c>
      <c r="K70" s="1"/>
      <c r="L70" s="1"/>
      <c r="M70" s="1"/>
    </row>
    <row r="71" spans="1:13" ht="15" customHeight="1">
      <c r="A71" s="10" t="s">
        <v>220</v>
      </c>
      <c r="B71" s="10" t="s">
        <v>107</v>
      </c>
      <c r="C71" s="10" t="s">
        <v>209</v>
      </c>
      <c r="D71" s="11" t="s">
        <v>210</v>
      </c>
      <c r="E71" s="10">
        <v>0</v>
      </c>
      <c r="F71" s="10">
        <v>0</v>
      </c>
      <c r="G71" s="10">
        <v>0</v>
      </c>
      <c r="H71" s="10">
        <v>3</v>
      </c>
      <c r="K71" s="1"/>
      <c r="L71" s="1"/>
      <c r="M71" s="1"/>
    </row>
    <row r="72" spans="1:13" ht="15" customHeight="1">
      <c r="A72" s="20" t="s">
        <v>259</v>
      </c>
      <c r="B72" s="21"/>
      <c r="C72" s="21"/>
      <c r="D72" s="22"/>
      <c r="E72" s="23">
        <f>SUM(E69:E71)</f>
        <v>82</v>
      </c>
      <c r="F72" s="23">
        <f>SUM(F69:F71)</f>
        <v>69</v>
      </c>
      <c r="G72" s="23">
        <f>SUM(G69:G71)</f>
        <v>55</v>
      </c>
      <c r="H72" s="23">
        <f>SUM(H69:H71)</f>
        <v>47</v>
      </c>
      <c r="K72" s="1"/>
      <c r="L72" s="1"/>
      <c r="M72" s="1"/>
    </row>
    <row r="73" spans="1:13" ht="15" customHeight="1">
      <c r="A73" s="10" t="s">
        <v>220</v>
      </c>
      <c r="B73" s="10" t="s">
        <v>110</v>
      </c>
      <c r="C73" s="10" t="s">
        <v>111</v>
      </c>
      <c r="D73" s="11" t="s">
        <v>112</v>
      </c>
      <c r="E73" s="10">
        <v>6</v>
      </c>
      <c r="F73" s="10">
        <v>5</v>
      </c>
      <c r="G73" s="10">
        <v>5</v>
      </c>
      <c r="H73" s="10">
        <v>5</v>
      </c>
      <c r="K73" s="1"/>
      <c r="L73" s="1"/>
      <c r="M73" s="1"/>
    </row>
    <row r="74" spans="1:13" ht="15" customHeight="1">
      <c r="A74" s="20" t="s">
        <v>260</v>
      </c>
      <c r="B74" s="21"/>
      <c r="C74" s="21"/>
      <c r="D74" s="22"/>
      <c r="E74" s="23">
        <f>SUM(E73)</f>
        <v>6</v>
      </c>
      <c r="F74" s="23">
        <f>SUM(F73)</f>
        <v>5</v>
      </c>
      <c r="G74" s="23">
        <f>SUM(G73)</f>
        <v>5</v>
      </c>
      <c r="H74" s="23">
        <f>SUM(H73)</f>
        <v>5</v>
      </c>
      <c r="K74" s="1"/>
      <c r="L74" s="1"/>
      <c r="M74" s="1"/>
    </row>
    <row r="75" spans="1:13" ht="15" customHeight="1">
      <c r="A75" s="10" t="s">
        <v>220</v>
      </c>
      <c r="B75" s="10" t="s">
        <v>113</v>
      </c>
      <c r="C75" s="10" t="s">
        <v>114</v>
      </c>
      <c r="D75" s="11" t="s">
        <v>115</v>
      </c>
      <c r="E75" s="10">
        <v>2</v>
      </c>
      <c r="F75" s="10">
        <v>2</v>
      </c>
      <c r="G75" s="10">
        <v>1</v>
      </c>
      <c r="H75" s="10">
        <v>1</v>
      </c>
      <c r="K75" s="1"/>
      <c r="L75" s="1"/>
      <c r="M75" s="1"/>
    </row>
    <row r="76" spans="1:13" ht="15" customHeight="1">
      <c r="A76" s="10" t="s">
        <v>220</v>
      </c>
      <c r="B76" s="10" t="s">
        <v>113</v>
      </c>
      <c r="C76" s="10" t="s">
        <v>116</v>
      </c>
      <c r="D76" s="11" t="s">
        <v>117</v>
      </c>
      <c r="E76" s="10">
        <v>19</v>
      </c>
      <c r="F76" s="10">
        <v>12</v>
      </c>
      <c r="G76" s="10">
        <v>9</v>
      </c>
      <c r="H76" s="10">
        <v>7</v>
      </c>
      <c r="K76" s="1"/>
      <c r="L76" s="1"/>
      <c r="M76" s="1"/>
    </row>
    <row r="77" spans="1:13" ht="15" customHeight="1">
      <c r="A77" s="10" t="s">
        <v>220</v>
      </c>
      <c r="B77" s="10" t="s">
        <v>113</v>
      </c>
      <c r="C77" s="10" t="s">
        <v>118</v>
      </c>
      <c r="D77" s="11" t="s">
        <v>119</v>
      </c>
      <c r="E77" s="10">
        <v>41</v>
      </c>
      <c r="F77" s="10">
        <v>35</v>
      </c>
      <c r="G77" s="10">
        <v>29</v>
      </c>
      <c r="H77" s="10">
        <v>21</v>
      </c>
      <c r="K77" s="1"/>
      <c r="L77" s="1"/>
      <c r="M77" s="1"/>
    </row>
    <row r="78" spans="1:13" ht="15" customHeight="1">
      <c r="A78" s="20" t="s">
        <v>261</v>
      </c>
      <c r="B78" s="21"/>
      <c r="C78" s="21"/>
      <c r="D78" s="22"/>
      <c r="E78" s="23">
        <f>SUM(E75:E77)</f>
        <v>62</v>
      </c>
      <c r="F78" s="23">
        <f>SUM(F75:F77)</f>
        <v>49</v>
      </c>
      <c r="G78" s="23">
        <f>SUM(G75:G77)</f>
        <v>39</v>
      </c>
      <c r="H78" s="23">
        <f>SUM(H75:H77)</f>
        <v>29</v>
      </c>
      <c r="K78" s="1"/>
      <c r="L78" s="1"/>
      <c r="M78" s="1"/>
    </row>
    <row r="79" spans="1:13" ht="15" customHeight="1">
      <c r="A79" s="10" t="s">
        <v>220</v>
      </c>
      <c r="B79" s="10" t="s">
        <v>120</v>
      </c>
      <c r="C79" s="10" t="s">
        <v>121</v>
      </c>
      <c r="D79" s="11" t="s">
        <v>122</v>
      </c>
      <c r="E79" s="10">
        <v>251</v>
      </c>
      <c r="F79" s="10">
        <v>195</v>
      </c>
      <c r="G79" s="10">
        <v>154</v>
      </c>
      <c r="H79" s="10">
        <v>96</v>
      </c>
      <c r="K79" s="1"/>
      <c r="L79" s="1"/>
      <c r="M79" s="1"/>
    </row>
    <row r="80" spans="1:13" ht="15" customHeight="1">
      <c r="A80" s="10" t="s">
        <v>220</v>
      </c>
      <c r="B80" s="10" t="s">
        <v>120</v>
      </c>
      <c r="C80" s="10" t="s">
        <v>211</v>
      </c>
      <c r="D80" s="11" t="s">
        <v>212</v>
      </c>
      <c r="E80" s="10">
        <v>0</v>
      </c>
      <c r="F80" s="10">
        <v>0</v>
      </c>
      <c r="G80" s="10">
        <v>0</v>
      </c>
      <c r="H80" s="10">
        <v>13</v>
      </c>
      <c r="K80" s="1"/>
      <c r="L80" s="1"/>
      <c r="M80" s="1"/>
    </row>
    <row r="81" spans="1:13" ht="15" customHeight="1">
      <c r="A81" s="20" t="s">
        <v>262</v>
      </c>
      <c r="B81" s="21"/>
      <c r="C81" s="21"/>
      <c r="D81" s="22"/>
      <c r="E81" s="23">
        <f>SUM(E79:E80)</f>
        <v>251</v>
      </c>
      <c r="F81" s="23">
        <f>SUM(F79:F80)</f>
        <v>195</v>
      </c>
      <c r="G81" s="23">
        <f>SUM(G79:G80)</f>
        <v>154</v>
      </c>
      <c r="H81" s="23">
        <f>SUM(H79:H80)</f>
        <v>109</v>
      </c>
      <c r="K81" s="1"/>
      <c r="L81" s="1"/>
      <c r="M81" s="1"/>
    </row>
    <row r="82" spans="1:13" ht="15" customHeight="1">
      <c r="A82" s="10" t="s">
        <v>220</v>
      </c>
      <c r="B82" s="10" t="s">
        <v>123</v>
      </c>
      <c r="C82" s="10" t="s">
        <v>124</v>
      </c>
      <c r="D82" s="11" t="s">
        <v>125</v>
      </c>
      <c r="E82" s="10">
        <v>174</v>
      </c>
      <c r="F82" s="10">
        <v>134</v>
      </c>
      <c r="G82" s="10">
        <v>107</v>
      </c>
      <c r="H82" s="10">
        <v>64</v>
      </c>
      <c r="K82" s="1"/>
      <c r="L82" s="1"/>
      <c r="M82" s="1"/>
    </row>
    <row r="83" spans="1:13" ht="15" customHeight="1">
      <c r="A83" s="10" t="s">
        <v>220</v>
      </c>
      <c r="B83" s="10" t="s">
        <v>123</v>
      </c>
      <c r="C83" s="10" t="s">
        <v>213</v>
      </c>
      <c r="D83" s="11" t="s">
        <v>214</v>
      </c>
      <c r="E83" s="10">
        <v>0</v>
      </c>
      <c r="F83" s="10">
        <v>0</v>
      </c>
      <c r="G83" s="10">
        <v>0</v>
      </c>
      <c r="H83" s="10">
        <v>2</v>
      </c>
      <c r="K83" s="1"/>
      <c r="L83" s="1"/>
      <c r="M83" s="1"/>
    </row>
    <row r="84" spans="1:13" ht="15" customHeight="1">
      <c r="A84" s="20" t="s">
        <v>263</v>
      </c>
      <c r="B84" s="21"/>
      <c r="C84" s="21"/>
      <c r="D84" s="22"/>
      <c r="E84" s="23">
        <f>SUM(E82:E83)</f>
        <v>174</v>
      </c>
      <c r="F84" s="23">
        <f>SUM(F82:F83)</f>
        <v>134</v>
      </c>
      <c r="G84" s="23">
        <f>SUM(G82:G83)</f>
        <v>107</v>
      </c>
      <c r="H84" s="23">
        <f>SUM(H82:H83)</f>
        <v>66</v>
      </c>
      <c r="K84" s="1"/>
      <c r="L84" s="1"/>
      <c r="M84" s="1"/>
    </row>
    <row r="85" spans="1:13" ht="15" customHeight="1">
      <c r="A85" s="10" t="s">
        <v>220</v>
      </c>
      <c r="B85" s="10" t="s">
        <v>126</v>
      </c>
      <c r="C85" s="10" t="s">
        <v>127</v>
      </c>
      <c r="D85" s="11" t="s">
        <v>128</v>
      </c>
      <c r="E85" s="10">
        <v>56</v>
      </c>
      <c r="F85" s="10">
        <v>41</v>
      </c>
      <c r="G85" s="10">
        <v>26</v>
      </c>
      <c r="H85" s="10">
        <v>14</v>
      </c>
      <c r="K85" s="1"/>
      <c r="L85" s="1"/>
      <c r="M85" s="1"/>
    </row>
    <row r="86" spans="1:13" ht="15" customHeight="1">
      <c r="A86" s="10" t="s">
        <v>220</v>
      </c>
      <c r="B86" s="10" t="s">
        <v>126</v>
      </c>
      <c r="C86" s="10" t="s">
        <v>129</v>
      </c>
      <c r="D86" s="11" t="s">
        <v>130</v>
      </c>
      <c r="E86" s="10">
        <v>70</v>
      </c>
      <c r="F86" s="10">
        <v>58</v>
      </c>
      <c r="G86" s="10">
        <v>33</v>
      </c>
      <c r="H86" s="10">
        <v>23</v>
      </c>
      <c r="K86" s="1"/>
      <c r="L86" s="1"/>
      <c r="M86" s="1"/>
    </row>
    <row r="87" spans="1:13" ht="15" customHeight="1">
      <c r="A87" s="20" t="s">
        <v>264</v>
      </c>
      <c r="B87" s="21"/>
      <c r="C87" s="21"/>
      <c r="D87" s="22"/>
      <c r="E87" s="23">
        <f>SUM(E85:E86)</f>
        <v>126</v>
      </c>
      <c r="F87" s="23">
        <f>SUM(F85:F86)</f>
        <v>99</v>
      </c>
      <c r="G87" s="23">
        <f>SUM(G85:G86)</f>
        <v>59</v>
      </c>
      <c r="H87" s="23">
        <f>SUM(H85:H86)</f>
        <v>37</v>
      </c>
      <c r="K87" s="1"/>
      <c r="L87" s="1"/>
      <c r="M87" s="1"/>
    </row>
    <row r="88" spans="1:13" s="27" customFormat="1" ht="15" customHeight="1" thickBot="1">
      <c r="A88" s="28" t="s">
        <v>235</v>
      </c>
      <c r="B88" s="29"/>
      <c r="C88" s="29"/>
      <c r="D88" s="30"/>
      <c r="E88" s="31">
        <f>SUM(E65,E68,E72,E74,E78,E81,E84,E87)</f>
        <v>1032</v>
      </c>
      <c r="F88" s="31">
        <f>SUM(F65,F68,F72,F74,F78,F81,F84,F87)</f>
        <v>799</v>
      </c>
      <c r="G88" s="31">
        <f>SUM(G65,G68,G72,G74,G78,G81,G84,G87)</f>
        <v>619</v>
      </c>
      <c r="H88" s="31">
        <f>SUM(H65,H68,H72,H74,H78,H81,H84,H87)</f>
        <v>425</v>
      </c>
      <c r="K88" s="2"/>
      <c r="L88" s="2"/>
      <c r="M88" s="2"/>
    </row>
    <row r="89" spans="1:13" ht="15" customHeight="1" thickTop="1">
      <c r="A89" s="13" t="s">
        <v>221</v>
      </c>
      <c r="B89" s="14" t="s">
        <v>131</v>
      </c>
      <c r="C89" s="14" t="s">
        <v>132</v>
      </c>
      <c r="D89" s="15" t="s">
        <v>133</v>
      </c>
      <c r="E89" s="14">
        <v>326</v>
      </c>
      <c r="F89" s="14">
        <v>294</v>
      </c>
      <c r="G89" s="14">
        <v>258</v>
      </c>
      <c r="H89" s="14">
        <v>133</v>
      </c>
      <c r="K89" s="1"/>
      <c r="L89" s="1"/>
      <c r="M89" s="1"/>
    </row>
    <row r="90" spans="1:13" ht="15" customHeight="1">
      <c r="A90" s="12" t="s">
        <v>221</v>
      </c>
      <c r="B90" s="10" t="s">
        <v>131</v>
      </c>
      <c r="C90" s="10" t="s">
        <v>215</v>
      </c>
      <c r="D90" s="11" t="s">
        <v>216</v>
      </c>
      <c r="E90" s="10">
        <v>0</v>
      </c>
      <c r="F90" s="10">
        <v>0</v>
      </c>
      <c r="G90" s="10">
        <v>0</v>
      </c>
      <c r="H90" s="10">
        <v>2</v>
      </c>
      <c r="K90" s="1"/>
      <c r="L90" s="1"/>
      <c r="M90" s="1"/>
    </row>
    <row r="91" spans="1:13" ht="15" customHeight="1">
      <c r="A91" s="20" t="s">
        <v>265</v>
      </c>
      <c r="B91" s="21"/>
      <c r="C91" s="21"/>
      <c r="D91" s="22"/>
      <c r="E91" s="23">
        <f>SUM(E89:E90)</f>
        <v>326</v>
      </c>
      <c r="F91" s="23">
        <f>SUM(F89:F90)</f>
        <v>294</v>
      </c>
      <c r="G91" s="23">
        <f>SUM(G89:G90)</f>
        <v>258</v>
      </c>
      <c r="H91" s="23">
        <f>SUM(H89:H90)</f>
        <v>135</v>
      </c>
      <c r="K91" s="1"/>
      <c r="L91" s="1"/>
      <c r="M91" s="1"/>
    </row>
    <row r="92" spans="1:13" ht="15" customHeight="1" thickBot="1">
      <c r="A92" s="16" t="s">
        <v>236</v>
      </c>
      <c r="B92" s="17"/>
      <c r="C92" s="17"/>
      <c r="D92" s="18"/>
      <c r="E92" s="26">
        <f>SUM(E91)</f>
        <v>326</v>
      </c>
      <c r="F92" s="26">
        <f>SUM(F91)</f>
        <v>294</v>
      </c>
      <c r="G92" s="26">
        <f>SUM(G91)</f>
        <v>258</v>
      </c>
      <c r="H92" s="26">
        <f>SUM(H91)</f>
        <v>135</v>
      </c>
      <c r="K92" s="1"/>
      <c r="L92" s="1"/>
      <c r="M92" s="1"/>
    </row>
    <row r="93" spans="1:13" ht="15" customHeight="1" thickTop="1">
      <c r="A93" s="13" t="s">
        <v>222</v>
      </c>
      <c r="B93" s="14" t="s">
        <v>134</v>
      </c>
      <c r="C93" s="14" t="s">
        <v>217</v>
      </c>
      <c r="D93" s="15" t="s">
        <v>218</v>
      </c>
      <c r="E93" s="14">
        <v>0</v>
      </c>
      <c r="F93" s="14">
        <v>0</v>
      </c>
      <c r="G93" s="14">
        <v>0</v>
      </c>
      <c r="H93" s="14">
        <v>1</v>
      </c>
      <c r="K93" s="1"/>
      <c r="L93" s="1"/>
      <c r="M93" s="1"/>
    </row>
    <row r="94" spans="1:13" ht="15" customHeight="1">
      <c r="A94" s="12" t="s">
        <v>222</v>
      </c>
      <c r="B94" s="10" t="s">
        <v>134</v>
      </c>
      <c r="C94" s="10" t="s">
        <v>135</v>
      </c>
      <c r="D94" s="11" t="s">
        <v>136</v>
      </c>
      <c r="E94" s="10">
        <v>10</v>
      </c>
      <c r="F94" s="10">
        <v>6</v>
      </c>
      <c r="G94" s="10">
        <v>4</v>
      </c>
      <c r="H94" s="10">
        <v>4</v>
      </c>
      <c r="K94" s="1"/>
      <c r="L94" s="1"/>
      <c r="M94" s="1"/>
    </row>
    <row r="95" spans="1:13" ht="15" customHeight="1">
      <c r="A95" s="20" t="s">
        <v>266</v>
      </c>
      <c r="B95" s="21"/>
      <c r="C95" s="21"/>
      <c r="D95" s="22"/>
      <c r="E95" s="23">
        <f>SUM(E93:E94)</f>
        <v>10</v>
      </c>
      <c r="F95" s="23">
        <f>SUM(F93:F94)</f>
        <v>6</v>
      </c>
      <c r="G95" s="23">
        <f>SUM(G93:G94)</f>
        <v>4</v>
      </c>
      <c r="H95" s="23">
        <f>SUM(H93:H94)</f>
        <v>5</v>
      </c>
      <c r="K95" s="1"/>
      <c r="L95" s="1"/>
      <c r="M95" s="1"/>
    </row>
    <row r="96" spans="1:13" ht="15" customHeight="1">
      <c r="A96" s="12" t="s">
        <v>222</v>
      </c>
      <c r="B96" s="10" t="s">
        <v>137</v>
      </c>
      <c r="C96" s="10" t="s">
        <v>138</v>
      </c>
      <c r="D96" s="11" t="s">
        <v>139</v>
      </c>
      <c r="E96" s="10">
        <v>81</v>
      </c>
      <c r="F96" s="10">
        <v>45</v>
      </c>
      <c r="G96" s="10">
        <v>18</v>
      </c>
      <c r="H96" s="10">
        <v>17</v>
      </c>
      <c r="K96" s="1"/>
      <c r="L96" s="1"/>
      <c r="M96" s="1"/>
    </row>
    <row r="97" spans="1:13" ht="15" customHeight="1">
      <c r="A97" s="12" t="s">
        <v>222</v>
      </c>
      <c r="B97" s="10" t="s">
        <v>137</v>
      </c>
      <c r="C97" s="10" t="s">
        <v>140</v>
      </c>
      <c r="D97" s="11" t="s">
        <v>141</v>
      </c>
      <c r="E97" s="10">
        <v>19</v>
      </c>
      <c r="F97" s="10">
        <v>12</v>
      </c>
      <c r="G97" s="10">
        <v>6</v>
      </c>
      <c r="H97" s="10">
        <v>6</v>
      </c>
      <c r="K97" s="1"/>
      <c r="L97" s="1"/>
      <c r="M97" s="1"/>
    </row>
    <row r="98" spans="1:13" ht="15" customHeight="1">
      <c r="A98" s="12" t="s">
        <v>222</v>
      </c>
      <c r="B98" s="10" t="s">
        <v>137</v>
      </c>
      <c r="C98" s="10" t="s">
        <v>142</v>
      </c>
      <c r="D98" s="11" t="s">
        <v>143</v>
      </c>
      <c r="E98" s="10">
        <v>53</v>
      </c>
      <c r="F98" s="10">
        <v>33</v>
      </c>
      <c r="G98" s="10">
        <v>8</v>
      </c>
      <c r="H98" s="10">
        <v>0</v>
      </c>
      <c r="K98" s="1"/>
      <c r="L98" s="1"/>
      <c r="M98" s="1"/>
    </row>
    <row r="99" spans="1:13" ht="15" customHeight="1">
      <c r="A99" s="20" t="s">
        <v>267</v>
      </c>
      <c r="B99" s="21"/>
      <c r="C99" s="21"/>
      <c r="D99" s="22"/>
      <c r="E99" s="23">
        <f>SUM(E96:E98)</f>
        <v>153</v>
      </c>
      <c r="F99" s="23">
        <f>SUM(F96:F98)</f>
        <v>90</v>
      </c>
      <c r="G99" s="23">
        <f>SUM(G96:G98)</f>
        <v>32</v>
      </c>
      <c r="H99" s="23">
        <f>SUM(H96:H98)</f>
        <v>23</v>
      </c>
      <c r="K99" s="1"/>
      <c r="L99" s="1"/>
      <c r="M99" s="1"/>
    </row>
    <row r="100" spans="1:13" ht="15" customHeight="1" thickBot="1">
      <c r="A100" s="32" t="s">
        <v>237</v>
      </c>
      <c r="B100" s="33"/>
      <c r="C100" s="33"/>
      <c r="D100" s="34"/>
      <c r="E100" s="31">
        <f>SUM(E95,E99)</f>
        <v>163</v>
      </c>
      <c r="F100" s="31">
        <f>SUM(F95,F99)</f>
        <v>96</v>
      </c>
      <c r="G100" s="31">
        <f>SUM(G95,G99)</f>
        <v>36</v>
      </c>
      <c r="H100" s="31">
        <f>SUM(H95,H99)</f>
        <v>28</v>
      </c>
      <c r="K100" s="1"/>
      <c r="L100" s="1"/>
      <c r="M100" s="1"/>
    </row>
    <row r="101" spans="1:13" ht="15" customHeight="1" thickTop="1">
      <c r="A101" s="13" t="s">
        <v>223</v>
      </c>
      <c r="B101" s="14" t="s">
        <v>144</v>
      </c>
      <c r="C101" s="14" t="s">
        <v>145</v>
      </c>
      <c r="D101" s="15" t="s">
        <v>146</v>
      </c>
      <c r="E101" s="14">
        <v>38</v>
      </c>
      <c r="F101" s="14">
        <v>33</v>
      </c>
      <c r="G101" s="14">
        <v>28</v>
      </c>
      <c r="H101" s="14">
        <v>14</v>
      </c>
      <c r="K101" s="1"/>
      <c r="L101" s="1"/>
      <c r="M101" s="1"/>
    </row>
    <row r="102" spans="1:13" ht="15" customHeight="1">
      <c r="A102" s="12" t="s">
        <v>223</v>
      </c>
      <c r="B102" s="10" t="s">
        <v>144</v>
      </c>
      <c r="C102" s="10" t="s">
        <v>147</v>
      </c>
      <c r="D102" s="11" t="s">
        <v>148</v>
      </c>
      <c r="E102" s="10">
        <v>11</v>
      </c>
      <c r="F102" s="10">
        <v>8</v>
      </c>
      <c r="G102" s="10">
        <v>7</v>
      </c>
      <c r="H102" s="10">
        <v>1</v>
      </c>
      <c r="K102" s="1"/>
      <c r="L102" s="1"/>
      <c r="M102" s="1"/>
    </row>
    <row r="103" spans="1:13" ht="15" customHeight="1">
      <c r="A103" s="12" t="s">
        <v>223</v>
      </c>
      <c r="B103" s="10" t="s">
        <v>144</v>
      </c>
      <c r="C103" s="10" t="s">
        <v>149</v>
      </c>
      <c r="D103" s="11" t="s">
        <v>150</v>
      </c>
      <c r="E103" s="10">
        <v>43</v>
      </c>
      <c r="F103" s="10">
        <v>32</v>
      </c>
      <c r="G103" s="10">
        <v>21</v>
      </c>
      <c r="H103" s="10">
        <v>15</v>
      </c>
      <c r="K103" s="1"/>
      <c r="L103" s="1"/>
      <c r="M103" s="1"/>
    </row>
    <row r="104" spans="1:13" ht="15" customHeight="1">
      <c r="A104" s="12" t="s">
        <v>223</v>
      </c>
      <c r="B104" s="10" t="s">
        <v>144</v>
      </c>
      <c r="C104" s="10" t="s">
        <v>151</v>
      </c>
      <c r="D104" s="11" t="s">
        <v>152</v>
      </c>
      <c r="E104" s="10">
        <v>61</v>
      </c>
      <c r="F104" s="10">
        <v>46</v>
      </c>
      <c r="G104" s="10">
        <v>14</v>
      </c>
      <c r="H104" s="10">
        <v>9</v>
      </c>
      <c r="K104" s="1"/>
      <c r="L104" s="1"/>
      <c r="M104" s="1"/>
    </row>
    <row r="105" spans="1:13" ht="15" customHeight="1">
      <c r="A105" s="20" t="s">
        <v>268</v>
      </c>
      <c r="B105" s="21"/>
      <c r="C105" s="21"/>
      <c r="D105" s="22"/>
      <c r="E105" s="23">
        <f>SUM(E101:E104)</f>
        <v>153</v>
      </c>
      <c r="F105" s="23">
        <f>SUM(F101:F104)</f>
        <v>119</v>
      </c>
      <c r="G105" s="23">
        <f>SUM(G101:G104)</f>
        <v>70</v>
      </c>
      <c r="H105" s="23">
        <f>SUM(H101:H104)</f>
        <v>39</v>
      </c>
      <c r="K105" s="1"/>
      <c r="L105" s="1"/>
      <c r="M105" s="1"/>
    </row>
    <row r="106" spans="1:13" ht="15" customHeight="1">
      <c r="A106" s="12" t="s">
        <v>223</v>
      </c>
      <c r="B106" s="10" t="s">
        <v>153</v>
      </c>
      <c r="C106" s="10" t="s">
        <v>154</v>
      </c>
      <c r="D106" s="11" t="s">
        <v>155</v>
      </c>
      <c r="E106" s="10">
        <v>2</v>
      </c>
      <c r="F106" s="10">
        <v>1</v>
      </c>
      <c r="G106" s="10">
        <v>1</v>
      </c>
      <c r="H106" s="10">
        <v>1</v>
      </c>
      <c r="K106" s="1"/>
      <c r="L106" s="1"/>
      <c r="M106" s="1"/>
    </row>
    <row r="107" spans="1:13" ht="15" customHeight="1">
      <c r="A107" s="12" t="s">
        <v>223</v>
      </c>
      <c r="B107" s="10" t="s">
        <v>153</v>
      </c>
      <c r="C107" s="10" t="s">
        <v>156</v>
      </c>
      <c r="D107" s="11" t="s">
        <v>157</v>
      </c>
      <c r="E107" s="10">
        <v>27</v>
      </c>
      <c r="F107" s="10">
        <v>22</v>
      </c>
      <c r="G107" s="10">
        <v>17</v>
      </c>
      <c r="H107" s="10">
        <v>13</v>
      </c>
      <c r="K107" s="1"/>
      <c r="L107" s="1"/>
      <c r="M107" s="1"/>
    </row>
    <row r="108" spans="1:13" ht="15" customHeight="1">
      <c r="A108" s="12" t="s">
        <v>223</v>
      </c>
      <c r="B108" s="10" t="s">
        <v>153</v>
      </c>
      <c r="C108" s="10" t="s">
        <v>158</v>
      </c>
      <c r="D108" s="11" t="s">
        <v>159</v>
      </c>
      <c r="E108" s="10">
        <v>30</v>
      </c>
      <c r="F108" s="10">
        <v>22</v>
      </c>
      <c r="G108" s="10">
        <v>15</v>
      </c>
      <c r="H108" s="10">
        <v>11</v>
      </c>
      <c r="K108" s="1"/>
      <c r="L108" s="1"/>
      <c r="M108" s="1"/>
    </row>
    <row r="109" spans="1:13" ht="15" customHeight="1">
      <c r="A109" s="12" t="s">
        <v>223</v>
      </c>
      <c r="B109" s="10" t="s">
        <v>153</v>
      </c>
      <c r="C109" s="10" t="s">
        <v>160</v>
      </c>
      <c r="D109" s="11" t="s">
        <v>161</v>
      </c>
      <c r="E109" s="10">
        <v>86</v>
      </c>
      <c r="F109" s="10">
        <v>70</v>
      </c>
      <c r="G109" s="10">
        <v>61</v>
      </c>
      <c r="H109" s="10">
        <v>35</v>
      </c>
      <c r="K109" s="1"/>
      <c r="L109" s="1"/>
      <c r="M109" s="1"/>
    </row>
    <row r="110" spans="1:13" ht="15" customHeight="1">
      <c r="A110" s="12" t="s">
        <v>223</v>
      </c>
      <c r="B110" s="10" t="s">
        <v>153</v>
      </c>
      <c r="C110" s="10" t="s">
        <v>162</v>
      </c>
      <c r="D110" s="11" t="s">
        <v>163</v>
      </c>
      <c r="E110" s="10">
        <v>57</v>
      </c>
      <c r="F110" s="10">
        <v>49</v>
      </c>
      <c r="G110" s="10">
        <v>42</v>
      </c>
      <c r="H110" s="10">
        <v>22</v>
      </c>
      <c r="K110" s="1"/>
      <c r="L110" s="1"/>
      <c r="M110" s="1"/>
    </row>
    <row r="111" spans="1:13" ht="15" customHeight="1">
      <c r="A111" s="20" t="s">
        <v>269</v>
      </c>
      <c r="B111" s="21"/>
      <c r="C111" s="21"/>
      <c r="D111" s="22"/>
      <c r="E111" s="23">
        <f>SUM(E106:E110)</f>
        <v>202</v>
      </c>
      <c r="F111" s="23">
        <f>SUM(F106:F110)</f>
        <v>164</v>
      </c>
      <c r="G111" s="23">
        <f>SUM(G106:G110)</f>
        <v>136</v>
      </c>
      <c r="H111" s="23">
        <f>SUM(H106:H110)</f>
        <v>82</v>
      </c>
      <c r="K111" s="1"/>
      <c r="L111" s="1"/>
      <c r="M111" s="1"/>
    </row>
    <row r="112" spans="1:13" ht="15" customHeight="1">
      <c r="A112" s="12" t="s">
        <v>223</v>
      </c>
      <c r="B112" s="10" t="s">
        <v>164</v>
      </c>
      <c r="C112" s="10" t="s">
        <v>165</v>
      </c>
      <c r="D112" s="11" t="s">
        <v>166</v>
      </c>
      <c r="E112" s="10">
        <v>83</v>
      </c>
      <c r="F112" s="10">
        <v>28</v>
      </c>
      <c r="G112" s="10">
        <v>0</v>
      </c>
      <c r="H112" s="10">
        <v>0</v>
      </c>
      <c r="K112" s="1"/>
      <c r="L112" s="1"/>
      <c r="M112" s="1"/>
    </row>
    <row r="113" spans="1:13" ht="15" customHeight="1">
      <c r="A113" s="12" t="s">
        <v>223</v>
      </c>
      <c r="B113" s="10" t="s">
        <v>164</v>
      </c>
      <c r="C113" s="10" t="s">
        <v>167</v>
      </c>
      <c r="D113" s="11" t="s">
        <v>168</v>
      </c>
      <c r="E113" s="10">
        <v>111</v>
      </c>
      <c r="F113" s="10">
        <v>85</v>
      </c>
      <c r="G113" s="10">
        <v>62</v>
      </c>
      <c r="H113" s="10">
        <v>49</v>
      </c>
      <c r="K113" s="1"/>
      <c r="L113" s="1"/>
      <c r="M113" s="1"/>
    </row>
    <row r="114" spans="1:13" ht="15" customHeight="1">
      <c r="A114" s="12" t="s">
        <v>223</v>
      </c>
      <c r="B114" s="10" t="s">
        <v>164</v>
      </c>
      <c r="C114" s="10" t="s">
        <v>169</v>
      </c>
      <c r="D114" s="11" t="s">
        <v>170</v>
      </c>
      <c r="E114" s="10">
        <v>136</v>
      </c>
      <c r="F114" s="10">
        <v>77</v>
      </c>
      <c r="G114" s="10">
        <v>34</v>
      </c>
      <c r="H114" s="10">
        <v>32</v>
      </c>
      <c r="K114" s="1"/>
      <c r="L114" s="1"/>
      <c r="M114" s="1"/>
    </row>
    <row r="115" spans="1:13" ht="15" customHeight="1">
      <c r="A115" s="12" t="s">
        <v>223</v>
      </c>
      <c r="B115" s="10" t="s">
        <v>164</v>
      </c>
      <c r="C115" s="10" t="s">
        <v>171</v>
      </c>
      <c r="D115" s="11" t="s">
        <v>172</v>
      </c>
      <c r="E115" s="10">
        <v>5</v>
      </c>
      <c r="F115" s="10">
        <v>2</v>
      </c>
      <c r="G115" s="10">
        <v>0</v>
      </c>
      <c r="H115" s="10">
        <v>0</v>
      </c>
      <c r="K115" s="1"/>
      <c r="L115" s="1"/>
      <c r="M115" s="1"/>
    </row>
    <row r="116" spans="1:13" ht="15" customHeight="1">
      <c r="A116" s="20" t="s">
        <v>270</v>
      </c>
      <c r="B116" s="21"/>
      <c r="C116" s="21"/>
      <c r="D116" s="22"/>
      <c r="E116" s="23">
        <f>SUM(E112:E115)</f>
        <v>335</v>
      </c>
      <c r="F116" s="23">
        <f>SUM(F112:F115)</f>
        <v>192</v>
      </c>
      <c r="G116" s="23">
        <f>SUM(G112:G115)</f>
        <v>96</v>
      </c>
      <c r="H116" s="23">
        <f>SUM(H112:H115)</f>
        <v>81</v>
      </c>
      <c r="K116" s="1"/>
      <c r="L116" s="1"/>
      <c r="M116" s="1"/>
    </row>
    <row r="117" spans="1:13" ht="15" customHeight="1">
      <c r="A117" s="12" t="s">
        <v>223</v>
      </c>
      <c r="B117" s="10" t="s">
        <v>173</v>
      </c>
      <c r="C117" s="10" t="s">
        <v>174</v>
      </c>
      <c r="D117" s="11" t="s">
        <v>175</v>
      </c>
      <c r="E117" s="10">
        <v>162</v>
      </c>
      <c r="F117" s="10">
        <v>133</v>
      </c>
      <c r="G117" s="10">
        <v>112</v>
      </c>
      <c r="H117" s="10">
        <v>71</v>
      </c>
      <c r="K117" s="1"/>
      <c r="L117" s="1"/>
      <c r="M117" s="1"/>
    </row>
    <row r="118" spans="1:13" ht="15" customHeight="1">
      <c r="A118" s="20" t="s">
        <v>271</v>
      </c>
      <c r="B118" s="21"/>
      <c r="C118" s="21"/>
      <c r="D118" s="22"/>
      <c r="E118" s="23">
        <f>SUM(E117)</f>
        <v>162</v>
      </c>
      <c r="F118" s="23">
        <f>SUM(F117)</f>
        <v>133</v>
      </c>
      <c r="G118" s="23">
        <f>SUM(G117)</f>
        <v>112</v>
      </c>
      <c r="H118" s="23">
        <f>SUM(H117)</f>
        <v>71</v>
      </c>
      <c r="K118" s="1"/>
      <c r="L118" s="1"/>
      <c r="M118" s="1"/>
    </row>
    <row r="119" spans="1:13" ht="15" customHeight="1">
      <c r="A119" s="12" t="s">
        <v>223</v>
      </c>
      <c r="B119" s="10" t="s">
        <v>176</v>
      </c>
      <c r="C119" s="10" t="s">
        <v>177</v>
      </c>
      <c r="D119" s="11" t="s">
        <v>178</v>
      </c>
      <c r="E119" s="10">
        <v>20</v>
      </c>
      <c r="F119" s="10">
        <v>11</v>
      </c>
      <c r="G119" s="10">
        <v>5</v>
      </c>
      <c r="H119" s="10">
        <v>5</v>
      </c>
      <c r="K119" s="1"/>
      <c r="L119" s="1"/>
      <c r="M119" s="1"/>
    </row>
    <row r="120" spans="1:13" ht="15" customHeight="1">
      <c r="A120" s="20" t="s">
        <v>272</v>
      </c>
      <c r="B120" s="21"/>
      <c r="C120" s="21"/>
      <c r="D120" s="22"/>
      <c r="E120" s="23">
        <f>SUM(E119)</f>
        <v>20</v>
      </c>
      <c r="F120" s="23">
        <f>SUM(F119)</f>
        <v>11</v>
      </c>
      <c r="G120" s="23">
        <f>SUM(G119)</f>
        <v>5</v>
      </c>
      <c r="H120" s="23">
        <f>SUM(H119)</f>
        <v>5</v>
      </c>
      <c r="K120" s="1"/>
      <c r="L120" s="1"/>
      <c r="M120" s="1"/>
    </row>
    <row r="121" spans="1:13" ht="15" customHeight="1">
      <c r="A121" s="12" t="s">
        <v>223</v>
      </c>
      <c r="B121" s="10" t="s">
        <v>179</v>
      </c>
      <c r="C121" s="10" t="s">
        <v>180</v>
      </c>
      <c r="D121" s="11" t="s">
        <v>181</v>
      </c>
      <c r="E121" s="10">
        <v>55</v>
      </c>
      <c r="F121" s="10">
        <v>45</v>
      </c>
      <c r="G121" s="10">
        <v>39</v>
      </c>
      <c r="H121" s="10">
        <v>29</v>
      </c>
      <c r="K121" s="1"/>
      <c r="L121" s="1"/>
      <c r="M121" s="1"/>
    </row>
    <row r="122" spans="1:13" ht="15" customHeight="1">
      <c r="A122" s="20" t="s">
        <v>273</v>
      </c>
      <c r="B122" s="21"/>
      <c r="C122" s="21"/>
      <c r="D122" s="22"/>
      <c r="E122" s="23">
        <f>SUM(E121)</f>
        <v>55</v>
      </c>
      <c r="F122" s="23">
        <f>SUM(F121)</f>
        <v>45</v>
      </c>
      <c r="G122" s="23">
        <f>SUM(G121)</f>
        <v>39</v>
      </c>
      <c r="H122" s="23">
        <f>SUM(H121)</f>
        <v>29</v>
      </c>
      <c r="K122" s="1"/>
      <c r="L122" s="1"/>
      <c r="M122" s="1"/>
    </row>
    <row r="123" spans="1:13" ht="15" customHeight="1" thickBot="1">
      <c r="A123" s="32" t="s">
        <v>238</v>
      </c>
      <c r="B123" s="33"/>
      <c r="C123" s="33"/>
      <c r="D123" s="34"/>
      <c r="E123" s="31">
        <f>SUM(E105,E111,E116,E118,E120,E122)</f>
        <v>927</v>
      </c>
      <c r="F123" s="31">
        <f>SUM(F105,F111,F116,F118,F120,F122)</f>
        <v>664</v>
      </c>
      <c r="G123" s="31">
        <f>SUM(G105,G111,G116,G118,G120,G122)</f>
        <v>458</v>
      </c>
      <c r="H123" s="31">
        <f>SUM(H105,H111,H116,H118,H120,H122)</f>
        <v>307</v>
      </c>
      <c r="K123" s="1"/>
      <c r="L123" s="1"/>
      <c r="M123" s="1"/>
    </row>
    <row r="124" spans="1:13" ht="15" customHeight="1" thickTop="1">
      <c r="A124" s="13" t="s">
        <v>224</v>
      </c>
      <c r="B124" s="14" t="s">
        <v>182</v>
      </c>
      <c r="C124" s="14" t="s">
        <v>183</v>
      </c>
      <c r="D124" s="15" t="s">
        <v>184</v>
      </c>
      <c r="E124" s="14">
        <v>1</v>
      </c>
      <c r="F124" s="14">
        <v>1</v>
      </c>
      <c r="G124" s="14">
        <v>1</v>
      </c>
      <c r="H124" s="14">
        <v>1</v>
      </c>
      <c r="K124" s="1"/>
      <c r="L124" s="1"/>
      <c r="M124" s="1"/>
    </row>
    <row r="125" spans="1:13" ht="15" customHeight="1">
      <c r="A125" s="20" t="s">
        <v>274</v>
      </c>
      <c r="B125" s="21"/>
      <c r="C125" s="21"/>
      <c r="D125" s="22"/>
      <c r="E125" s="23">
        <f>SUM(E124)</f>
        <v>1</v>
      </c>
      <c r="F125" s="23">
        <f>SUM(F124)</f>
        <v>1</v>
      </c>
      <c r="G125" s="23">
        <f>SUM(G124)</f>
        <v>1</v>
      </c>
      <c r="H125" s="23">
        <f>SUM(H124)</f>
        <v>1</v>
      </c>
      <c r="K125" s="1"/>
      <c r="L125" s="1"/>
      <c r="M125" s="1"/>
    </row>
    <row r="126" spans="1:13" ht="15" customHeight="1">
      <c r="A126" s="12" t="s">
        <v>224</v>
      </c>
      <c r="B126" s="10" t="s">
        <v>185</v>
      </c>
      <c r="C126" s="10" t="s">
        <v>186</v>
      </c>
      <c r="D126" s="11" t="s">
        <v>187</v>
      </c>
      <c r="E126" s="10">
        <v>32</v>
      </c>
      <c r="F126" s="10">
        <v>24</v>
      </c>
      <c r="G126" s="10">
        <v>13</v>
      </c>
      <c r="H126" s="10">
        <v>11</v>
      </c>
      <c r="K126" s="1"/>
      <c r="L126" s="1"/>
      <c r="M126" s="1"/>
    </row>
    <row r="127" spans="1:13" ht="15" customHeight="1">
      <c r="A127" s="20" t="s">
        <v>275</v>
      </c>
      <c r="B127" s="21"/>
      <c r="C127" s="21"/>
      <c r="D127" s="22"/>
      <c r="E127" s="23">
        <f>SUM(E126)</f>
        <v>32</v>
      </c>
      <c r="F127" s="23">
        <f>SUM(F126)</f>
        <v>24</v>
      </c>
      <c r="G127" s="23">
        <f>SUM(G126)</f>
        <v>13</v>
      </c>
      <c r="H127" s="23">
        <f>SUM(H126)</f>
        <v>11</v>
      </c>
      <c r="K127" s="1"/>
      <c r="L127" s="1"/>
      <c r="M127" s="1"/>
    </row>
    <row r="128" spans="1:13" ht="15" customHeight="1">
      <c r="A128" s="12" t="s">
        <v>224</v>
      </c>
      <c r="B128" s="10" t="s">
        <v>188</v>
      </c>
      <c r="C128" s="10" t="s">
        <v>189</v>
      </c>
      <c r="D128" s="11" t="s">
        <v>190</v>
      </c>
      <c r="E128" s="10">
        <v>2</v>
      </c>
      <c r="F128" s="10">
        <v>2</v>
      </c>
      <c r="G128" s="10">
        <v>2</v>
      </c>
      <c r="H128" s="10">
        <v>2</v>
      </c>
      <c r="K128" s="1"/>
      <c r="L128" s="1"/>
      <c r="M128" s="1"/>
    </row>
    <row r="129" spans="1:13" ht="15" customHeight="1">
      <c r="A129" s="12" t="s">
        <v>224</v>
      </c>
      <c r="B129" s="10" t="s">
        <v>188</v>
      </c>
      <c r="C129" s="10" t="s">
        <v>191</v>
      </c>
      <c r="D129" s="11" t="s">
        <v>192</v>
      </c>
      <c r="E129" s="10">
        <v>1</v>
      </c>
      <c r="F129" s="10">
        <v>1</v>
      </c>
      <c r="G129" s="10">
        <v>1</v>
      </c>
      <c r="H129" s="10">
        <v>1</v>
      </c>
      <c r="K129" s="1"/>
      <c r="L129" s="1"/>
      <c r="M129" s="1"/>
    </row>
    <row r="130" spans="1:13" ht="15" customHeight="1">
      <c r="A130" s="20" t="s">
        <v>276</v>
      </c>
      <c r="B130" s="21"/>
      <c r="C130" s="21"/>
      <c r="D130" s="22"/>
      <c r="E130" s="23">
        <f>SUM(E128:E129)</f>
        <v>3</v>
      </c>
      <c r="F130" s="23">
        <f>SUM(F128:F129)</f>
        <v>3</v>
      </c>
      <c r="G130" s="23">
        <f>SUM(G128:G129)</f>
        <v>3</v>
      </c>
      <c r="H130" s="23">
        <f>SUM(H128:H129)</f>
        <v>3</v>
      </c>
      <c r="K130" s="1"/>
      <c r="L130" s="1"/>
      <c r="M130" s="1"/>
    </row>
    <row r="131" spans="1:13" ht="15" customHeight="1">
      <c r="A131" s="12" t="s">
        <v>224</v>
      </c>
      <c r="B131" s="10" t="s">
        <v>193</v>
      </c>
      <c r="C131" s="10" t="s">
        <v>194</v>
      </c>
      <c r="D131" s="11" t="s">
        <v>195</v>
      </c>
      <c r="E131" s="10">
        <v>4</v>
      </c>
      <c r="F131" s="10">
        <v>4</v>
      </c>
      <c r="G131" s="10">
        <v>4</v>
      </c>
      <c r="H131" s="10">
        <v>2</v>
      </c>
      <c r="K131" s="1"/>
      <c r="L131" s="1"/>
      <c r="M131" s="1"/>
    </row>
    <row r="132" spans="1:13" ht="15" customHeight="1">
      <c r="A132" s="12" t="s">
        <v>224</v>
      </c>
      <c r="B132" s="10" t="s">
        <v>193</v>
      </c>
      <c r="C132" s="10" t="s">
        <v>196</v>
      </c>
      <c r="D132" s="11" t="s">
        <v>197</v>
      </c>
      <c r="E132" s="10">
        <v>1</v>
      </c>
      <c r="F132" s="10">
        <v>1</v>
      </c>
      <c r="G132" s="10">
        <v>1</v>
      </c>
      <c r="H132" s="10">
        <v>1</v>
      </c>
      <c r="K132" s="1"/>
      <c r="L132" s="1"/>
      <c r="M132" s="1"/>
    </row>
    <row r="133" spans="1:13" ht="15" customHeight="1">
      <c r="A133" s="20" t="s">
        <v>277</v>
      </c>
      <c r="B133" s="21"/>
      <c r="C133" s="21"/>
      <c r="D133" s="22"/>
      <c r="E133" s="23">
        <f>SUM(E131:E132)</f>
        <v>5</v>
      </c>
      <c r="F133" s="23">
        <f>SUM(F131:F132)</f>
        <v>5</v>
      </c>
      <c r="G133" s="23">
        <f>SUM(G131:G132)</f>
        <v>5</v>
      </c>
      <c r="H133" s="23">
        <f>SUM(H131:H132)</f>
        <v>3</v>
      </c>
      <c r="K133" s="1"/>
      <c r="L133" s="1"/>
      <c r="M133" s="1"/>
    </row>
    <row r="134" spans="1:13" ht="15" customHeight="1">
      <c r="A134" s="12" t="s">
        <v>224</v>
      </c>
      <c r="B134" s="10" t="s">
        <v>198</v>
      </c>
      <c r="C134" s="10" t="s">
        <v>199</v>
      </c>
      <c r="D134" s="11" t="s">
        <v>200</v>
      </c>
      <c r="E134" s="10">
        <v>12</v>
      </c>
      <c r="F134" s="10">
        <v>8</v>
      </c>
      <c r="G134" s="10">
        <v>7</v>
      </c>
      <c r="H134" s="10">
        <v>2</v>
      </c>
      <c r="K134" s="1"/>
      <c r="L134" s="1"/>
      <c r="M134" s="1"/>
    </row>
    <row r="135" spans="1:13" ht="15" customHeight="1">
      <c r="A135" s="12" t="s">
        <v>224</v>
      </c>
      <c r="B135" s="10" t="s">
        <v>198</v>
      </c>
      <c r="C135" s="10" t="s">
        <v>201</v>
      </c>
      <c r="D135" s="11" t="s">
        <v>202</v>
      </c>
      <c r="E135" s="10">
        <v>8</v>
      </c>
      <c r="F135" s="10">
        <v>5</v>
      </c>
      <c r="G135" s="10">
        <v>3</v>
      </c>
      <c r="H135" s="10">
        <v>3</v>
      </c>
      <c r="K135" s="1"/>
      <c r="L135" s="1"/>
      <c r="M135" s="1"/>
    </row>
    <row r="136" spans="1:13" ht="15" customHeight="1">
      <c r="A136" s="12" t="s">
        <v>224</v>
      </c>
      <c r="B136" s="10" t="s">
        <v>198</v>
      </c>
      <c r="C136" s="10" t="s">
        <v>203</v>
      </c>
      <c r="D136" s="11" t="s">
        <v>204</v>
      </c>
      <c r="E136" s="10">
        <v>11</v>
      </c>
      <c r="F136" s="10">
        <v>10</v>
      </c>
      <c r="G136" s="10">
        <v>10</v>
      </c>
      <c r="H136" s="10">
        <v>6</v>
      </c>
      <c r="K136" s="1"/>
      <c r="L136" s="1"/>
      <c r="M136" s="1"/>
    </row>
    <row r="137" spans="1:8" ht="15" customHeight="1">
      <c r="A137" s="24" t="s">
        <v>239</v>
      </c>
      <c r="B137" s="24"/>
      <c r="C137" s="24"/>
      <c r="D137" s="24"/>
      <c r="E137" s="25">
        <f>SUM(E134:E136)</f>
        <v>31</v>
      </c>
      <c r="F137" s="25">
        <f>SUM(F134:F136)</f>
        <v>23</v>
      </c>
      <c r="G137" s="25">
        <f>SUM(G134:G136)</f>
        <v>20</v>
      </c>
      <c r="H137" s="25">
        <f>SUM(H134:H136)</f>
        <v>11</v>
      </c>
    </row>
    <row r="138" spans="1:12" ht="15" customHeight="1" thickBot="1">
      <c r="A138" s="35" t="s">
        <v>240</v>
      </c>
      <c r="B138" s="35"/>
      <c r="C138" s="35"/>
      <c r="D138" s="35"/>
      <c r="E138" s="39">
        <f>SUM(E125,E127,E130,E133,E137)</f>
        <v>72</v>
      </c>
      <c r="F138" s="39">
        <f>SUM(F125,F127,F130,F133,F137)</f>
        <v>56</v>
      </c>
      <c r="G138" s="39">
        <f>SUM(G125,G127,G130,G133,G137)</f>
        <v>42</v>
      </c>
      <c r="H138" s="39">
        <f>SUM(H125,H127,H130,H133,H137)</f>
        <v>29</v>
      </c>
      <c r="L138" s="2"/>
    </row>
    <row r="139" spans="1:12" ht="15" customHeight="1" thickTop="1">
      <c r="A139" s="36" t="s">
        <v>241</v>
      </c>
      <c r="B139" s="37"/>
      <c r="C139" s="37"/>
      <c r="D139" s="38"/>
      <c r="E139" s="40">
        <f>SUM(E62,E88,E92,E100,E123,E138)</f>
        <v>3602</v>
      </c>
      <c r="F139" s="40">
        <f>SUM(F62,F88,F92,F100,F123,F138)</f>
        <v>2756</v>
      </c>
      <c r="G139" s="40">
        <f>SUM(G62,G88,G92,G100,G123,G138)</f>
        <v>2061</v>
      </c>
      <c r="H139" s="40">
        <f>SUM(H62,H88,H92,H100,H123,H138)</f>
        <v>1331</v>
      </c>
      <c r="L139" s="2"/>
    </row>
    <row r="140" ht="15" customHeight="1">
      <c r="L140" s="2"/>
    </row>
    <row r="141" ht="15" customHeight="1">
      <c r="L141" s="2"/>
    </row>
    <row r="142" ht="15" customHeight="1">
      <c r="L142" s="2"/>
    </row>
    <row r="143" ht="15" customHeight="1">
      <c r="L143" s="2"/>
    </row>
    <row r="144" ht="15" customHeight="1">
      <c r="L144" s="2"/>
    </row>
    <row r="145" ht="15" customHeight="1">
      <c r="L145" s="2"/>
    </row>
    <row r="146" ht="15" customHeight="1">
      <c r="L146" s="2"/>
    </row>
    <row r="147" ht="15" customHeight="1">
      <c r="L147" s="2"/>
    </row>
    <row r="148" ht="15" customHeight="1">
      <c r="L148" s="2"/>
    </row>
  </sheetData>
  <sheetProtection/>
  <mergeCells count="50">
    <mergeCell ref="A123:D123"/>
    <mergeCell ref="A137:D137"/>
    <mergeCell ref="A138:D138"/>
    <mergeCell ref="A139:D139"/>
    <mergeCell ref="A2:H2"/>
    <mergeCell ref="A1:H1"/>
    <mergeCell ref="A125:D125"/>
    <mergeCell ref="A127:D127"/>
    <mergeCell ref="A130:D130"/>
    <mergeCell ref="A133:D133"/>
    <mergeCell ref="A62:D62"/>
    <mergeCell ref="A87:D87"/>
    <mergeCell ref="A92:D92"/>
    <mergeCell ref="A99:D99"/>
    <mergeCell ref="A105:D105"/>
    <mergeCell ref="A111:D111"/>
    <mergeCell ref="A116:D116"/>
    <mergeCell ref="A118:D118"/>
    <mergeCell ref="A120:D120"/>
    <mergeCell ref="A122:D122"/>
    <mergeCell ref="A81:D81"/>
    <mergeCell ref="A84:D84"/>
    <mergeCell ref="A88:D88"/>
    <mergeCell ref="A91:D91"/>
    <mergeCell ref="A95:D95"/>
    <mergeCell ref="A100:D100"/>
    <mergeCell ref="A61:D61"/>
    <mergeCell ref="A65:D65"/>
    <mergeCell ref="A68:D68"/>
    <mergeCell ref="A72:D72"/>
    <mergeCell ref="A74:D74"/>
    <mergeCell ref="A78:D78"/>
    <mergeCell ref="A39:D39"/>
    <mergeCell ref="A44:D44"/>
    <mergeCell ref="A52:D52"/>
    <mergeCell ref="A54:D54"/>
    <mergeCell ref="A57:D57"/>
    <mergeCell ref="A59:D59"/>
    <mergeCell ref="A20:D20"/>
    <mergeCell ref="A22:D22"/>
    <mergeCell ref="A24:D24"/>
    <mergeCell ref="A28:D28"/>
    <mergeCell ref="A32:D32"/>
    <mergeCell ref="A37:D37"/>
    <mergeCell ref="A3:A4"/>
    <mergeCell ref="B3:B4"/>
    <mergeCell ref="C3:C4"/>
    <mergeCell ref="D3:D4"/>
    <mergeCell ref="A7:D7"/>
    <mergeCell ref="A15:D15"/>
  </mergeCells>
  <printOptions/>
  <pageMargins left="0.7" right="0.7" top="0.75" bottom="0.75" header="0.3" footer="0.3"/>
  <pageSetup fitToHeight="0" fitToWidth="1" horizontalDpi="600" verticalDpi="600" orientation="portrait" scale="78" r:id="rId1"/>
  <headerFooter>
    <oddFooter>&amp;LOffice of Institutional Research, WCU
Fall 2014 New UG Transfer Students: Applicants, Acceptances, and New Enrollments&amp;R12/22/2014</oddFooter>
  </headerFooter>
  <rowBreaks count="2" manualBreakCount="2">
    <brk id="59" max="7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wcu</cp:lastModifiedBy>
  <cp:lastPrinted>2014-12-22T14:50:36Z</cp:lastPrinted>
  <dcterms:created xsi:type="dcterms:W3CDTF">2014-12-18T20:18:02Z</dcterms:created>
  <dcterms:modified xsi:type="dcterms:W3CDTF">2014-12-22T14:51:29Z</dcterms:modified>
  <cp:category/>
  <cp:version/>
  <cp:contentType/>
  <cp:contentStatus/>
</cp:coreProperties>
</file>